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540" activeTab="0"/>
  </bookViews>
  <sheets>
    <sheet name="COLOPHON" sheetId="1" r:id="rId1"/>
    <sheet name="temp" sheetId="2" r:id="rId2"/>
    <sheet name="SIGN-UP" sheetId="3" r:id="rId3"/>
  </sheets>
  <definedNames/>
  <calcPr fullCalcOnLoad="1"/>
</workbook>
</file>

<file path=xl/sharedStrings.xml><?xml version="1.0" encoding="utf-8"?>
<sst xmlns="http://schemas.openxmlformats.org/spreadsheetml/2006/main" count="572" uniqueCount="261">
  <si>
    <t>ARTIST</t>
  </si>
  <si>
    <t>CITY</t>
  </si>
  <si>
    <t>STATE</t>
  </si>
  <si>
    <t>COUNTRY</t>
  </si>
  <si>
    <t>TITLE</t>
  </si>
  <si>
    <t>SEQ</t>
  </si>
  <si>
    <t>PREVIOUS Participants</t>
  </si>
  <si>
    <t>PREVIOUS?</t>
  </si>
  <si>
    <t>EMAIL</t>
  </si>
  <si>
    <t>TIMESTAMP</t>
  </si>
  <si>
    <t>COORDINATOR?</t>
  </si>
  <si>
    <t>LINK</t>
  </si>
  <si>
    <t>SLIDES</t>
  </si>
  <si>
    <t>NAME</t>
  </si>
  <si>
    <t>FIRSTNAME</t>
  </si>
  <si>
    <t>LASTNAME</t>
  </si>
  <si>
    <t>DATE</t>
  </si>
  <si>
    <t>DESCRIPTION</t>
  </si>
  <si>
    <t>COMMENT</t>
  </si>
  <si>
    <t>cjpiers@icehouse.net</t>
  </si>
  <si>
    <t>Me? No way ...</t>
  </si>
  <si>
    <t>slinders@comcast.net</t>
  </si>
  <si>
    <t>Let's talk about it ...</t>
  </si>
  <si>
    <t>Choose me, choose me!</t>
  </si>
  <si>
    <t>furrypressii@aol.com</t>
  </si>
  <si>
    <t>Wanda Robertson</t>
  </si>
  <si>
    <t>robertson@canby.com</t>
  </si>
  <si>
    <t>Sharen Linder</t>
  </si>
  <si>
    <t>Matt Laine</t>
  </si>
  <si>
    <t>mtlaine@udel.edu</t>
  </si>
  <si>
    <t>Jamie Oberschlake</t>
  </si>
  <si>
    <t>jeveretto@yahoo.com</t>
  </si>
  <si>
    <t>Barbara Mason</t>
  </si>
  <si>
    <t>Diane Cutter</t>
  </si>
  <si>
    <t>dcutter@libertypr.net</t>
  </si>
  <si>
    <t>Maria Arango</t>
  </si>
  <si>
    <t>maria@mariarango.com</t>
  </si>
  <si>
    <t>Laine</t>
  </si>
  <si>
    <t>Myers</t>
  </si>
  <si>
    <t>Center</t>
  </si>
  <si>
    <t>Dreiss</t>
  </si>
  <si>
    <t>Dew</t>
  </si>
  <si>
    <t>Ugrin</t>
  </si>
  <si>
    <t>Robinson</t>
  </si>
  <si>
    <t>Russell-Steuart</t>
  </si>
  <si>
    <t>Coonen</t>
  </si>
  <si>
    <t>Wohlken</t>
  </si>
  <si>
    <t>Oberschlake</t>
  </si>
  <si>
    <t>Mason</t>
  </si>
  <si>
    <t>Sheridan</t>
  </si>
  <si>
    <t>Soares Neto</t>
  </si>
  <si>
    <t>Cutter</t>
  </si>
  <si>
    <t>Kristensen</t>
  </si>
  <si>
    <t>Lewis</t>
  </si>
  <si>
    <t>Trueba</t>
  </si>
  <si>
    <t>Chase</t>
  </si>
  <si>
    <t>Osadchuk</t>
  </si>
  <si>
    <t>Taylor, Sylvia</t>
  </si>
  <si>
    <t>Holtzblatt</t>
  </si>
  <si>
    <t>Yopp</t>
  </si>
  <si>
    <t>Grammatikopulos</t>
  </si>
  <si>
    <t>Clutter</t>
  </si>
  <si>
    <t>Pierson</t>
  </si>
  <si>
    <t>Linder</t>
  </si>
  <si>
    <t>Robertson, Wanda</t>
  </si>
  <si>
    <t>Rosenstock</t>
  </si>
  <si>
    <t>Arango</t>
  </si>
  <si>
    <t>eli griggs</t>
  </si>
  <si>
    <t>eli_griggs@yahoo.com</t>
  </si>
  <si>
    <t>connie pierson</t>
  </si>
  <si>
    <t>Connie Lambert</t>
  </si>
  <si>
    <t>connie@thecave.com</t>
  </si>
  <si>
    <t>I'd love to be the coordinator/collator of this exchange.  I feel it's time I contributed more to Baren since I get so much out of it...  By the way, Puerto Rico is part of the US Postal Service, so there wouldn't be any customs or special postage for shipping... the same as sending to Kentucky or California, etc...</t>
  </si>
  <si>
    <t>Marilynn Smith</t>
  </si>
  <si>
    <t>marilynnsmih@hoitmail.com</t>
  </si>
  <si>
    <t>Gillyin Gatto</t>
  </si>
  <si>
    <t>gillying@maineline.net</t>
  </si>
  <si>
    <t>Robin Morris</t>
  </si>
  <si>
    <t>lunar_project23@comcast.net</t>
  </si>
  <si>
    <t>Julie Sparks</t>
  </si>
  <si>
    <t>jsparks@willamette.edu</t>
  </si>
  <si>
    <t>barbaramasno45@yahoo.com</t>
  </si>
  <si>
    <t>Gilda Machado - Zimmerling</t>
  </si>
  <si>
    <t>gemzeditionz@earthlink.net</t>
  </si>
  <si>
    <t>No</t>
  </si>
  <si>
    <t>Yes</t>
  </si>
  <si>
    <t>John Center</t>
  </si>
  <si>
    <t>Doug Haug</t>
  </si>
  <si>
    <t>doug@haugdesigns.com</t>
  </si>
  <si>
    <t>Sharri LaPierre</t>
  </si>
  <si>
    <t>Barebonesart@comcast.net</t>
  </si>
  <si>
    <t>georga garside</t>
  </si>
  <si>
    <t>aqua4tis@aol.com</t>
  </si>
  <si>
    <t>Stephen Murphy</t>
  </si>
  <si>
    <t>trout100@telus.net</t>
  </si>
  <si>
    <t>Dale Phelps</t>
  </si>
  <si>
    <t>dadi@aol.com</t>
  </si>
  <si>
    <t>Peter Petersen</t>
  </si>
  <si>
    <t>ppetersen@swissonline.ch</t>
  </si>
  <si>
    <t>I live too far away!</t>
  </si>
  <si>
    <t>b.patera@att.net</t>
  </si>
  <si>
    <t>Bea Gold</t>
  </si>
  <si>
    <t>bnj50@earthlink.net</t>
  </si>
  <si>
    <t>derrick sampson</t>
  </si>
  <si>
    <t>dlsampson2002@yahoo.com</t>
  </si>
  <si>
    <t>Sylvia Taylor</t>
  </si>
  <si>
    <t>syltaylor@bluefrognet.net</t>
  </si>
  <si>
    <t>Liz Horton</t>
  </si>
  <si>
    <t>liz.horton@att.net</t>
  </si>
  <si>
    <t>Chris Blank</t>
  </si>
  <si>
    <t>lotusgriffin@yahoo.com</t>
  </si>
  <si>
    <t>jason engelhardt</t>
  </si>
  <si>
    <t>jasengel@hotmail.com</t>
  </si>
  <si>
    <t>George Jarvis</t>
  </si>
  <si>
    <t>gjarvis@k8.dion.ne.jp</t>
  </si>
  <si>
    <t>Daryl DePry</t>
  </si>
  <si>
    <t>dzipper@cox.net</t>
  </si>
  <si>
    <t>? No way ...</t>
  </si>
  <si>
    <t>Claudia G Coonen</t>
  </si>
  <si>
    <t>claudia@maui.net</t>
  </si>
  <si>
    <t>Julio Rodriguez</t>
  </si>
  <si>
    <t>julio.rodriguez@walgreens.com</t>
  </si>
  <si>
    <t>Mary Kuster</t>
  </si>
  <si>
    <t>mkuster@ix.netcom.com</t>
  </si>
  <si>
    <t>Juan Guerrero</t>
  </si>
  <si>
    <t>2ojos@ozu.es</t>
  </si>
  <si>
    <t>Let´s go for it!!!   Very interesting theme.</t>
  </si>
  <si>
    <t>Bette Norcross Wappner</t>
  </si>
  <si>
    <t>bettewappner@fuse.net</t>
  </si>
  <si>
    <t>michel droge</t>
  </si>
  <si>
    <t>shelly@ithacabakery.com</t>
  </si>
  <si>
    <t>Jean Eger Womack</t>
  </si>
  <si>
    <t>jeaneger@jeaneger.com</t>
  </si>
  <si>
    <t>Amanda Yopp</t>
  </si>
  <si>
    <t>awyopp@hotmail.com</t>
  </si>
  <si>
    <t>Bobbie Mandel</t>
  </si>
  <si>
    <t>rmandel@socal.rr.com</t>
  </si>
  <si>
    <t>Andrew Gott</t>
  </si>
  <si>
    <t>AGott26909@aol.com</t>
  </si>
  <si>
    <t>dropped out 5/20/2005</t>
  </si>
  <si>
    <t>dropped out 5/23/2005</t>
  </si>
  <si>
    <t>dropped out per Diane 8/10/2005</t>
  </si>
  <si>
    <t>dropped from wait list per Diane 8/10/2005</t>
  </si>
  <si>
    <t>dropped from wait list per Diane 8/12/2005</t>
  </si>
  <si>
    <t>dropped out per Diane 8/10/2005 -- excused (marital problems) -- NO penalty</t>
  </si>
  <si>
    <t>dropped out October, 2005 -- no explanation -- 1 year penalty (pending)</t>
  </si>
  <si>
    <t>Phoenix</t>
  </si>
  <si>
    <t>AZ</t>
  </si>
  <si>
    <t>USA</t>
  </si>
  <si>
    <t>How to Make a Desert: Step 1</t>
  </si>
  <si>
    <t>&lt;p&gt;This is an engraving on end-grain maple block printed on Stonehenge cream paper. The edition was 100. &lt;p&gt;While driving through the desert (which I do A LOT) I often envision a great hand shaping and molding the land. I'm not particularly religious, so any connections to the hand of "The Creator" are purely coincidental, although probably inevitable.  My vision has more to do with the act of driving and how surreal it seems to wake up in the dead of the Mojave Desert and go to sleep 500 miles away by the bluest alpine lake.  While on the road, the landscape seems right next to me yet far, far away, molded and shaped by giant fingers, or scarred by massive claws, or squashed here by an awesome paw and lifted over there by the capricious pull of a hand (an artist's hand?).  In any case, there are more in the works, as shaping the land with a giant hand is very fun to visualize.&lt;/p&gt;</t>
  </si>
  <si>
    <t>Arlington</t>
  </si>
  <si>
    <t>TX</t>
  </si>
  <si>
    <t>Whim of Fate</t>
  </si>
  <si>
    <t>&lt;p&gt;Speedball ink printed on Japanese rice paper (embedded with rose petals and grasses).  This image is a vision of nature and chance in our lives (one possible interpretation).&lt;/p&gt;</t>
  </si>
  <si>
    <t>Chicago</t>
  </si>
  <si>
    <t>IL</t>
  </si>
  <si>
    <t>Dreams of Jerusalem</t>
  </si>
  <si>
    <t>&lt;p&gt;Three maple block woodcut with oil based Graphic Chemical ink, in collaboration with Rose Ann Chasman (for the Hebrew calligraphy).&lt;/p&gt;</t>
  </si>
  <si>
    <t>Claudia Coonen</t>
  </si>
  <si>
    <t>Haiku</t>
  </si>
  <si>
    <t>Maui</t>
  </si>
  <si>
    <t>HI</t>
  </si>
  <si>
    <t>Hi'ilawe Falls</t>
  </si>
  <si>
    <t>&lt;p&gt;Mulberry paper and Daniel Smith water-base ink.&lt;/p&gt;</t>
  </si>
  <si>
    <t>Ceiba</t>
  </si>
  <si>
    <t>PRo</t>
  </si>
  <si>
    <t>Guardian of My Closet</t>
  </si>
  <si>
    <t>&lt;p&gt;Linoleum and cedar plates, printed on Somerset with Akua-Kolor inks.&lt;p&gt;When a child, the closet at the end of my bed was full of monsters and this dragon guarded the door while I slept.&lt;/p&gt;</t>
  </si>
  <si>
    <t>Las Vegas</t>
  </si>
  <si>
    <t>NV</t>
  </si>
  <si>
    <t xml:space="preserve">USA </t>
  </si>
  <si>
    <t>They Don't Love You Like I Love You</t>
  </si>
  <si>
    <t>&lt;p&gt;A three-color reductive woodcut on ½-inch Baltic birch plywood, cut out in a combination of Flexcut hand-tools and Dremel rotary tool. I printed on a textured paper of forgotten name. The texture of the paper dinged my block when using a press to print; won't use textured paper with a press again for a reduction relief print.  I used oiled based inks from Graphic Chemical. Drank near a gallon of espresso on the bad boy, night printmaker. The title and idea came from a song by the Yeah Yeah Yeah's. Their music is a version that of the band White Strip. Love to hear questions and comments. Prost!&lt;/p&gt;</t>
  </si>
  <si>
    <t>Jasen Engelhardt</t>
  </si>
  <si>
    <t>Minneapolis</t>
  </si>
  <si>
    <t>MN</t>
  </si>
  <si>
    <t>Starz N' Stripes V (WAKE UP)</t>
  </si>
  <si>
    <t>&lt;p&gt;Three color print on rice paper with oil based ink.  This was my first relief print edition ever and first relief print in 18 years.&lt;/p&gt;</t>
  </si>
  <si>
    <t>Georga Garside</t>
  </si>
  <si>
    <t>West Covington</t>
  </si>
  <si>
    <t>CA</t>
  </si>
  <si>
    <t>Dreams and Visions</t>
  </si>
  <si>
    <t>&lt;p&gt;The palette represents my love of art.  The baren and cutting tool represent my love of printmaking in particular.  The two women sharing coffee represent time spent with friends.  The open book is my love of reading.  The stylized lion represents Italy and the Eiffel tower is for Paris; I want to return to both.  I love all kinds of music and would like to have romance in my life.  More money would be nice but it’s not the most important thing.  I believe that peace is the answer.  The stars and wing represent my desire to fly.  Now I know there’s more than one way to do that.&lt;/p&gt;</t>
  </si>
  <si>
    <t>Machias</t>
  </si>
  <si>
    <t>Maine</t>
  </si>
  <si>
    <t>Healer’s Dream</t>
  </si>
  <si>
    <t>&lt;p&gt;Healer’s Dream is my impression of a dream my cousin, Luke, has related to me many times.  He saw many snakes in a big group all together, not threatening, just intent on being where they were.  He was a young fellow then and upon awakening, decided that if he went out into the woods, he would find them. Sure enough, after much searching, he did come upon a large mass of snakes.  I have also encountered just such a mass of snakes, although I never dreamed them, and it seems that this is the mating habit of many snakes.  Males congregate and vie with each other to see who will be the mate of the larger single female.  My cousin grew up to be a healer, homeopath and research biologist.  Snake is the symbol of the healer.&lt;p&gt;Size 6 1/8” x8 ¼”&lt;br&gt;Ink:  Van Son oil base plus&lt;br&gt;Three blocks printed in succession light to dark, wet in wet, hand rubbed with Teflon baren (deep purple-birch ply, turquoise blue-pine, green-teak ply).&lt;/p&gt;</t>
  </si>
  <si>
    <t>Los Angeles</t>
  </si>
  <si>
    <t>Jack's Heaven</t>
  </si>
  <si>
    <t>&lt;p&gt;Shina Woodcut print on Hakaraku paper from Baren Mall, using Akua-Kolor, rice flour paste, and Korokoro Ball Bearing Baren.&lt;/p&gt;</t>
  </si>
  <si>
    <t>Morelia</t>
  </si>
  <si>
    <t>Mexico</t>
  </si>
  <si>
    <t>Ensueños</t>
  </si>
  <si>
    <t>&lt;p&gt;Woodcut (three plates, three colors) printed on tableau paper with Graphic Chemical inks.&lt;p&gt;The print is a composition of three recycled plates.  I wanted to show the memory of dreams; I mean, how dreams can achieve facts that happened long time ago, in a very fresh and lucid way.&lt;/p&gt;</t>
  </si>
  <si>
    <t>Colorado Springs</t>
  </si>
  <si>
    <t>CO</t>
  </si>
  <si>
    <t>Transcending the Fine Line Between Dream and Nightmare</t>
  </si>
  <si>
    <t>&lt;p&gt;Printed on Rives BFK with Daniel Smith oil ink.&lt;/p&gt;</t>
  </si>
  <si>
    <t>Englewood</t>
  </si>
  <si>
    <t>NJ</t>
  </si>
  <si>
    <t>Vision I</t>
  </si>
  <si>
    <t>Akita</t>
  </si>
  <si>
    <t xml:space="preserve">Japan </t>
  </si>
  <si>
    <t xml:space="preserve">Vision Dreaming </t>
  </si>
  <si>
    <t>&lt;p&gt;Printed from three Shina Veneer blocks on Taihoutrinoko paper, one in Chinese white pigment, one in Prussian blue pigment and one in Daniel Smith Traditional Relief black.&lt;/p&gt;</t>
  </si>
  <si>
    <t>Lexington</t>
  </si>
  <si>
    <t>KY</t>
  </si>
  <si>
    <t xml:space="preserve">Dreams &amp; Visions </t>
  </si>
  <si>
    <t>&lt;p&gt;Collograph &amp; chine colle on Stonehenge paper using oil based Graphic Chemical Ink&lt;/p&gt;</t>
  </si>
  <si>
    <t>St. Louis</t>
  </si>
  <si>
    <t>MO</t>
  </si>
  <si>
    <t>Rooftop Dancing</t>
  </si>
  <si>
    <t>&lt;p&gt;I wanted this print to have a dreamlike look with energetic colors that young people see in their imaginings.  The house in the print is taken from a structure on Alcatraz.  It caught my eye because there was a door opening out onto the roof that leads to nowhere in particular.  I united it with an image of my daughter engaged in dancing.  It is the young and the young at heart that truly dance to their own rhythms and dream amazing DREAMS!&lt;/p&gt;</t>
  </si>
  <si>
    <t>Vancouver</t>
  </si>
  <si>
    <t>WA</t>
  </si>
  <si>
    <t>Silent Symphony</t>
  </si>
  <si>
    <t>&lt;p&gt;Hanga print on Shin Torinoko: 7 blocks, 14 drops. I had great fun doing this and experimenting with bokashi, textured polyfilm, and more. The concept behind the image is concern over the disappearance of wild life, particularly amphibians, due to degradation or disappearance of habitat. The vision is that soon there will be no music coming up from the creek below my house.   There will be one last frog ready for the nightly symphony, but the rest of the orchestra never arrives. It is more of a nightmare than a dream.&lt;/p&gt;</t>
  </si>
  <si>
    <t>Palatine</t>
  </si>
  <si>
    <t>The Dragon's Blood Tree</t>
  </si>
  <si>
    <t>&lt;p&gt;The Dragon's Blood Tree is nearly extinct where it grows in the wild, although it is cultivated.  It is a slow growing tree with a strange appearance, and is the source of red resin.  There are many wonderful, fanciful tales about the Dragon's Blood Tree!&lt;p&gt;A linocut printed with inks from Graphic Chemicals on French Papers card weight paper.&lt;/p&gt;</t>
  </si>
  <si>
    <t>Sacramento</t>
  </si>
  <si>
    <t>I Sling the Baa D'electric</t>
  </si>
  <si>
    <t>&lt;p&gt;Apologies to Ray Bradbury for the punishing title... (after his "I Sing the Body Electric"). &lt;p&gt;Narrative art draws me lately, maybe because I have lately absorbed so many prints and engraved images.  Before photography, moving pictures and TV and video, an author left the picturing of a story up to the reader, or provided illustrations. There is a magic to an illustrated story, look at the face of a child who is being read a fairytale from a picture book. If we can retain the kind of openness to wonder that little kid has, we may enjoy illustrations to the same degree. The static picture that attempts to encapsulate many more than a thousand words is a worthy goal for an artist. Here I am inspired to show Phillip K. Dick as the dreamer. In his book, "Do Androids Dream of Electric Sheep?" (from which the movie "Blade Runner" was made) the protagonist is embarrassed because his ersatz sheep has rusted and shorted out up on his roof, while his neighbor has a real-looking animal in good working order. This in a future where animals are rare enough that to own a live one is a big-time status symbol.  So our hero risks death to afford his dream, a sheep. But in the process he comes to wonder if he himself is real, or just another phony.  Similar worries pervade my dreams and darker waking moments. Right now I'm trying hard to be real...and not to rust. &lt;p&gt;The print was carved in a shina plywood block.  I liked the idea of it bleeding off the edges with no border so I carved it slightly larger than the print size. The paper is Nishinouchi and the ink is Sumi with nori paste.&lt;/p&gt;</t>
  </si>
  <si>
    <t>Barbara Patera</t>
  </si>
  <si>
    <t>Seattle</t>
  </si>
  <si>
    <t>Dark Stars</t>
  </si>
  <si>
    <t>&lt;p&gt;Woodcut on birch plywood&lt;/p&gt;</t>
  </si>
  <si>
    <t>St. Gallen</t>
  </si>
  <si>
    <t>Switzerland</t>
  </si>
  <si>
    <t>Waterloo</t>
  </si>
  <si>
    <t>IA</t>
  </si>
  <si>
    <t>Under Attack</t>
  </si>
  <si>
    <t>&lt;p&gt;When I saw the subject for this exchange I immediately thought about the imaging I am attempting to do in my battle with prostate cancer.  I decided to have this be an inaugural print in a series imaging the defeat of cancer.&lt;/p&gt;</t>
  </si>
  <si>
    <t>Molalla</t>
  </si>
  <si>
    <t>OR</t>
  </si>
  <si>
    <t>The Black Bird</t>
  </si>
  <si>
    <t>Skokie</t>
  </si>
  <si>
    <t>Citrus Dreams</t>
  </si>
  <si>
    <t>&lt;p&gt;Woodcut from 3 blocks of birch ply. &lt;/p&gt;</t>
  </si>
  <si>
    <t>Nahcotta</t>
  </si>
  <si>
    <t>&lt;p&gt;Black oil based ink on Somerset paper.  Carved in an odd shaped myrtle wood block.  Early one morning an image of a woman with flowing hair came to me.  I sat with the block and started to draw what came to mind, out came the woman with flowing hair.  Above her are the windows to her dreams and visions and her special star.&lt;/p&gt;</t>
  </si>
  <si>
    <t>Salem</t>
  </si>
  <si>
    <t>Dream of the Eagle</t>
  </si>
  <si>
    <t>&lt;p&gt;This image is loosely based on Purgatorio IX.13-33, Dante’s dream of the eagle.  Cherry block and oil-based in on Magnani Pescia paper, two-color ghosted reduction.  Printed via etching press after several heat-induced false starts in my south-facing, non-air-conditioned studio space.&lt;/p&gt;</t>
  </si>
  <si>
    <t>Erlanger</t>
  </si>
  <si>
    <t>Emily Dickinson – ‘This is my Letter to the World’</t>
  </si>
  <si>
    <t>&lt;p&gt;Paper:  Shin Torinoko White&lt;br&gt;Ink:  Black water-based Neri-zumi concentrate sumi paste from Baren Mall&lt;br&gt;Block:  Cherry&lt;br&gt;Printed with Murasaki soft baren from Baren Mall&lt;br&gt;Dimensional element added to print:  Red thread hand-sewn into Emily's fascicle.&lt;/p&gt;</t>
  </si>
  <si>
    <t>Richmond</t>
  </si>
  <si>
    <t>Golden Gate Fields</t>
  </si>
  <si>
    <t>&lt;p&gt;I have dreamed of owning my own horse since I was a girl.  The closest I came to it was making drawings and prints of horses.  This summer I have been celebrating horses by producing a series of racetrack scenes.  &lt;/p&gt;</t>
  </si>
  <si>
    <t>Gilda Zimmerling</t>
  </si>
  <si>
    <t>West Hills</t>
  </si>
  <si>
    <t>Vision Mandala</t>
  </si>
  <si>
    <t>Dreams &amp; Visions</t>
  </si>
  <si>
    <t>zimmerling</t>
  </si>
  <si>
    <t>patera</t>
  </si>
  <si>
    <t>wappner</t>
  </si>
  <si>
    <t>womack</t>
  </si>
  <si>
    <t>coonen</t>
  </si>
  <si>
    <t>barbara patera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</si>
</sst>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h:mm\ AM/PM"/>
    <numFmt numFmtId="168" formatCode="m/d/yy\ hh:mm:ss"/>
    <numFmt numFmtId="169" formatCode="ddd\ mmm\-dd\-yyyy\ hh:mm:ss"/>
    <numFmt numFmtId="170" formatCode="mmm\-yyyy"/>
    <numFmt numFmtId="171" formatCode="[$€-2]\ #,##0.00_);[Red]\([$€-2]\ #,##0.00\)"/>
  </numFmts>
  <fonts count="5">
    <font>
      <sz val="10"/>
      <name val="Arial"/>
      <family val="0"/>
    </font>
    <font>
      <u val="single"/>
      <sz val="10"/>
      <color indexed="12"/>
      <name val="Arial"/>
      <family val="0"/>
    </font>
    <font>
      <sz val="8"/>
      <name val="Arial"/>
      <family val="0"/>
    </font>
    <font>
      <u val="single"/>
      <sz val="10"/>
      <color indexed="36"/>
      <name val="Arial"/>
      <family val="0"/>
    </font>
    <font>
      <sz val="12"/>
      <name val="Times New Roman"/>
      <family val="1"/>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0" fillId="0" borderId="0" xfId="0" applyAlignment="1">
      <alignment/>
    </xf>
    <xf numFmtId="169" fontId="0" fillId="0" borderId="0" xfId="0" applyNumberFormat="1" applyAlignment="1">
      <alignment/>
    </xf>
    <xf numFmtId="22" fontId="0" fillId="0" borderId="0" xfId="0" applyNumberFormat="1" applyAlignment="1">
      <alignment/>
    </xf>
    <xf numFmtId="0" fontId="0" fillId="0" borderId="0" xfId="0" applyFont="1" applyAlignment="1">
      <alignment/>
    </xf>
    <xf numFmtId="0" fontId="4" fillId="0" borderId="0" xfId="0" applyFont="1" applyAlignment="1">
      <alignment/>
    </xf>
    <xf numFmtId="0" fontId="2" fillId="0" borderId="0" xfId="0" applyFont="1" applyAlignment="1">
      <alignment/>
    </xf>
    <xf numFmtId="0" fontId="2" fillId="2" borderId="1" xfId="0" applyFont="1" applyFill="1" applyBorder="1" applyAlignment="1">
      <alignment/>
    </xf>
    <xf numFmtId="0" fontId="2" fillId="0" borderId="0" xfId="0" applyFont="1" applyAlignment="1">
      <alignment/>
    </xf>
    <xf numFmtId="22" fontId="2" fillId="0" borderId="0" xfId="0" applyNumberFormat="1" applyFont="1" applyAlignment="1">
      <alignment/>
    </xf>
    <xf numFmtId="0" fontId="2" fillId="2"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3"/>
  <sheetViews>
    <sheetView tabSelected="1" workbookViewId="0" topLeftCell="C1">
      <selection activeCell="D2" sqref="D2:D30"/>
    </sheetView>
  </sheetViews>
  <sheetFormatPr defaultColWidth="9.140625" defaultRowHeight="12.75"/>
  <cols>
    <col min="1" max="1" width="81.57421875" style="11" bestFit="1" customWidth="1"/>
    <col min="2" max="2" width="46.7109375" style="11" bestFit="1" customWidth="1"/>
    <col min="3" max="3" width="5.00390625" style="11" bestFit="1" customWidth="1"/>
    <col min="4" max="4" width="28.7109375" style="11" bestFit="1" customWidth="1"/>
    <col min="5" max="5" width="24.57421875" style="11" bestFit="1" customWidth="1"/>
    <col min="6" max="6" width="14.421875" style="11" bestFit="1" customWidth="1"/>
    <col min="7" max="7" width="18.421875" style="11" bestFit="1" customWidth="1"/>
    <col min="8" max="16384" width="9.140625" style="7" customWidth="1"/>
  </cols>
  <sheetData>
    <row r="1" spans="1:13" ht="11.25">
      <c r="A1" s="8" t="s">
        <v>11</v>
      </c>
      <c r="B1" s="8" t="s">
        <v>12</v>
      </c>
      <c r="C1" s="8" t="s">
        <v>5</v>
      </c>
      <c r="D1" s="8" t="s">
        <v>8</v>
      </c>
      <c r="E1" s="8" t="s">
        <v>13</v>
      </c>
      <c r="F1" s="8" t="s">
        <v>14</v>
      </c>
      <c r="G1" s="8" t="s">
        <v>15</v>
      </c>
      <c r="H1" s="9" t="s">
        <v>16</v>
      </c>
      <c r="I1" s="9" t="s">
        <v>1</v>
      </c>
      <c r="J1" s="9" t="s">
        <v>2</v>
      </c>
      <c r="K1" s="9" t="s">
        <v>3</v>
      </c>
      <c r="L1" s="9" t="s">
        <v>4</v>
      </c>
      <c r="M1" s="9" t="s">
        <v>17</v>
      </c>
    </row>
    <row r="2" spans="1:13" ht="11.25">
      <c r="A2" s="8" t="str">
        <f aca="true" t="shared" si="0" ref="A2:A34">CONCATENATE("&lt;li&gt;&lt;a href=",CHAR(34),TRIM(LOWER(G2)),".html",CHAR(34)," target=printmaker&gt;",E2,"&lt;/a&gt;&lt;/li&gt;")</f>
        <v>&lt;li&gt;&lt;a href="arango.html" target=printmaker&gt;Maria Arango&lt;/a&gt;&lt;/li&gt;</v>
      </c>
      <c r="B2" s="8" t="str">
        <f aca="true" t="shared" si="1" ref="B2:B34">CONCATENATE(LOWER(G2),".jpg|-|-|",LOWER(G2),".html,")</f>
        <v>arango.jpg|-|-|arango.html,</v>
      </c>
      <c r="C2" s="8">
        <f>'SIGN-UP'!D25</f>
        <v>24</v>
      </c>
      <c r="D2" s="8" t="str">
        <f>'SIGN-UP'!F25</f>
        <v>maria@mariarango.com</v>
      </c>
      <c r="E2" s="8" t="str">
        <f>'SIGN-UP'!E25</f>
        <v>Maria Arango</v>
      </c>
      <c r="F2" s="8" t="str">
        <f>TRIM(MID('SIGN-UP'!E25,1,SEARCH(" ",'SIGN-UP'!E25,1)))</f>
        <v>Maria</v>
      </c>
      <c r="G2" s="8" t="str">
        <f>LOWER(TRIM(MID('SIGN-UP'!E25,SEARCH(" ",'SIGN-UP'!E25,1),LEN('SIGN-UP'!E25)-SEARCH(" ",'SIGN-UP'!E25,1)+1)))</f>
        <v>arango</v>
      </c>
      <c r="H2" s="7" t="s">
        <v>35</v>
      </c>
      <c r="I2" s="7" t="s">
        <v>146</v>
      </c>
      <c r="J2" s="7" t="s">
        <v>147</v>
      </c>
      <c r="K2" s="7" t="s">
        <v>148</v>
      </c>
      <c r="L2" s="7" t="s">
        <v>149</v>
      </c>
      <c r="M2" s="7" t="s">
        <v>150</v>
      </c>
    </row>
    <row r="3" spans="1:13" ht="11.25">
      <c r="A3" s="8" t="str">
        <f t="shared" si="0"/>
        <v>&lt;li&gt;&lt;a href="blank.html" target=printmaker&gt;Chris Blank&lt;/a&gt;&lt;/li&gt;</v>
      </c>
      <c r="B3" s="8" t="str">
        <f t="shared" si="1"/>
        <v>blank.jpg|-|-|blank.html,</v>
      </c>
      <c r="C3" s="8">
        <f>'SIGN-UP'!D16</f>
        <v>15</v>
      </c>
      <c r="D3" s="8" t="str">
        <f>'SIGN-UP'!F16</f>
        <v>lotusgriffin@yahoo.com</v>
      </c>
      <c r="E3" s="8" t="str">
        <f>'SIGN-UP'!E16</f>
        <v>Chris Blank</v>
      </c>
      <c r="F3" s="8" t="str">
        <f>TRIM(MID('SIGN-UP'!E16,1,SEARCH(" ",'SIGN-UP'!E16,1)))</f>
        <v>Chris</v>
      </c>
      <c r="G3" s="8" t="str">
        <f>LOWER(TRIM(MID('SIGN-UP'!E16,SEARCH(" ",'SIGN-UP'!E16,1),LEN('SIGN-UP'!E16)-SEARCH(" ",'SIGN-UP'!E16,1)+1)))</f>
        <v>blank</v>
      </c>
      <c r="H3" s="7" t="s">
        <v>109</v>
      </c>
      <c r="I3" s="7" t="s">
        <v>151</v>
      </c>
      <c r="J3" s="7" t="s">
        <v>152</v>
      </c>
      <c r="K3" s="7" t="s">
        <v>148</v>
      </c>
      <c r="L3" s="7" t="s">
        <v>153</v>
      </c>
      <c r="M3" s="7" t="s">
        <v>154</v>
      </c>
    </row>
    <row r="4" spans="1:13" ht="11.25">
      <c r="A4" s="8" t="str">
        <f t="shared" si="0"/>
        <v>&lt;li&gt;&lt;a href="center.html" target=printmaker&gt;John Center&lt;/a&gt;&lt;/li&gt;</v>
      </c>
      <c r="B4" s="8" t="str">
        <f t="shared" si="1"/>
        <v>center.jpg|-|-|center.html,</v>
      </c>
      <c r="C4" s="8">
        <f>'SIGN-UP'!D28</f>
        <v>27</v>
      </c>
      <c r="D4" s="8" t="str">
        <f>'SIGN-UP'!F28</f>
        <v>furrypressii@aol.com</v>
      </c>
      <c r="E4" s="8" t="str">
        <f>'SIGN-UP'!E28</f>
        <v>John Center</v>
      </c>
      <c r="F4" s="8" t="str">
        <f>TRIM(MID('SIGN-UP'!E28,1,SEARCH(" ",'SIGN-UP'!E28,1)))</f>
        <v>John</v>
      </c>
      <c r="G4" s="8" t="str">
        <f>LOWER(TRIM(MID('SIGN-UP'!E28,SEARCH(" ",'SIGN-UP'!E28,1),LEN('SIGN-UP'!E28)-SEARCH(" ",'SIGN-UP'!E28,1)+1)))</f>
        <v>center</v>
      </c>
      <c r="H4" s="7" t="s">
        <v>86</v>
      </c>
      <c r="I4" s="7" t="s">
        <v>155</v>
      </c>
      <c r="J4" s="7" t="s">
        <v>156</v>
      </c>
      <c r="K4" s="7" t="s">
        <v>148</v>
      </c>
      <c r="L4" s="7" t="s">
        <v>157</v>
      </c>
      <c r="M4" s="7" t="s">
        <v>158</v>
      </c>
    </row>
    <row r="5" spans="1:13" ht="11.25">
      <c r="A5" s="8" t="str">
        <f t="shared" si="0"/>
        <v>&lt;li&gt;&lt;a href="coonen.html" target=printmaker&gt;Claudia G Coonen&lt;/a&gt;&lt;/li&gt;</v>
      </c>
      <c r="B5" s="8" t="str">
        <f t="shared" si="1"/>
        <v>coonen.jpg|-|-|coonen.html,</v>
      </c>
      <c r="C5" s="8">
        <f>'SIGN-UP'!D30</f>
        <v>29</v>
      </c>
      <c r="D5" s="8" t="str">
        <f>'SIGN-UP'!F30</f>
        <v>claudia@maui.net</v>
      </c>
      <c r="E5" s="8" t="str">
        <f>'SIGN-UP'!E30</f>
        <v>Claudia G Coonen</v>
      </c>
      <c r="F5" s="8" t="str">
        <f>TRIM(MID('SIGN-UP'!E30,1,SEARCH(" ",'SIGN-UP'!E30,1)))</f>
        <v>Claudia</v>
      </c>
      <c r="G5" s="8" t="s">
        <v>259</v>
      </c>
      <c r="H5" s="7" t="s">
        <v>159</v>
      </c>
      <c r="I5" s="7" t="s">
        <v>160</v>
      </c>
      <c r="J5" s="7" t="s">
        <v>161</v>
      </c>
      <c r="K5" s="7" t="s">
        <v>162</v>
      </c>
      <c r="L5" s="7" t="s">
        <v>148</v>
      </c>
      <c r="M5" s="7" t="s">
        <v>163</v>
      </c>
    </row>
    <row r="6" spans="1:13" ht="11.25">
      <c r="A6" s="8" t="str">
        <f t="shared" si="0"/>
        <v>&lt;li&gt;&lt;a href="cutter.html" target=printmaker&gt;Diane Cutter&lt;/a&gt;&lt;/li&gt;</v>
      </c>
      <c r="B6" s="8" t="str">
        <f t="shared" si="1"/>
        <v>cutter.jpg|-|-|cutter.html,</v>
      </c>
      <c r="C6" s="8">
        <f>'SIGN-UP'!D26</f>
        <v>25</v>
      </c>
      <c r="D6" s="8" t="str">
        <f>'SIGN-UP'!F26</f>
        <v>dcutter@libertypr.net</v>
      </c>
      <c r="E6" s="8" t="str">
        <f>'SIGN-UP'!E26</f>
        <v>Diane Cutter</v>
      </c>
      <c r="F6" s="8" t="str">
        <f>TRIM(MID('SIGN-UP'!E26,1,SEARCH(" ",'SIGN-UP'!E26,1)))</f>
        <v>Diane</v>
      </c>
      <c r="G6" s="8" t="str">
        <f>LOWER(TRIM(MID('SIGN-UP'!E26,SEARCH(" ",'SIGN-UP'!E26,1),LEN('SIGN-UP'!E26)-SEARCH(" ",'SIGN-UP'!E26,1)+1)))</f>
        <v>cutter</v>
      </c>
      <c r="H6" s="7" t="s">
        <v>33</v>
      </c>
      <c r="I6" s="7" t="s">
        <v>165</v>
      </c>
      <c r="J6" s="7" t="s">
        <v>166</v>
      </c>
      <c r="K6" s="7" t="s">
        <v>148</v>
      </c>
      <c r="L6" s="7" t="s">
        <v>167</v>
      </c>
      <c r="M6" s="7" t="s">
        <v>168</v>
      </c>
    </row>
    <row r="7" spans="1:13" ht="11.25">
      <c r="A7" s="8" t="str">
        <f t="shared" si="0"/>
        <v>&lt;li&gt;&lt;a href="depry.html" target=printmaker&gt;Daryl DePry&lt;/a&gt;&lt;/li&gt;</v>
      </c>
      <c r="B7" s="8" t="str">
        <f t="shared" si="1"/>
        <v>depry.jpg|-|-|depry.html,</v>
      </c>
      <c r="C7" s="8">
        <f>'SIGN-UP'!D19</f>
        <v>18</v>
      </c>
      <c r="D7" s="8" t="str">
        <f>'SIGN-UP'!F19</f>
        <v>dzipper@cox.net</v>
      </c>
      <c r="E7" s="8" t="str">
        <f>'SIGN-UP'!E19</f>
        <v>Daryl DePry</v>
      </c>
      <c r="F7" s="8" t="str">
        <f>TRIM(MID('SIGN-UP'!E19,1,SEARCH(" ",'SIGN-UP'!E19,1)))</f>
        <v>Daryl</v>
      </c>
      <c r="G7" s="8" t="str">
        <f>LOWER(TRIM(MID('SIGN-UP'!E19,SEARCH(" ",'SIGN-UP'!E19,1),LEN('SIGN-UP'!E19)-SEARCH(" ",'SIGN-UP'!E19,1)+1)))</f>
        <v>depry</v>
      </c>
      <c r="H7" s="7" t="s">
        <v>115</v>
      </c>
      <c r="I7" s="7" t="s">
        <v>169</v>
      </c>
      <c r="J7" s="7" t="s">
        <v>170</v>
      </c>
      <c r="K7" s="7" t="s">
        <v>171</v>
      </c>
      <c r="L7" s="7" t="s">
        <v>172</v>
      </c>
      <c r="M7" s="7" t="s">
        <v>173</v>
      </c>
    </row>
    <row r="8" spans="1:13" ht="11.25">
      <c r="A8" s="8" t="str">
        <f t="shared" si="0"/>
        <v>&lt;li&gt;&lt;a href="engelhardt.html" target=printmaker&gt;jason engelhardt&lt;/a&gt;&lt;/li&gt;</v>
      </c>
      <c r="B8" s="8" t="str">
        <f t="shared" si="1"/>
        <v>engelhardt.jpg|-|-|engelhardt.html,</v>
      </c>
      <c r="C8" s="8">
        <f>'SIGN-UP'!D17</f>
        <v>16</v>
      </c>
      <c r="D8" s="8" t="str">
        <f>'SIGN-UP'!F17</f>
        <v>jasengel@hotmail.com</v>
      </c>
      <c r="E8" s="8" t="str">
        <f>'SIGN-UP'!E17</f>
        <v>jason engelhardt</v>
      </c>
      <c r="F8" s="8" t="str">
        <f>TRIM(MID('SIGN-UP'!E17,1,SEARCH(" ",'SIGN-UP'!E17,1)))</f>
        <v>jason</v>
      </c>
      <c r="G8" s="8" t="str">
        <f>LOWER(TRIM(MID('SIGN-UP'!E17,SEARCH(" ",'SIGN-UP'!E17,1),LEN('SIGN-UP'!E17)-SEARCH(" ",'SIGN-UP'!E17,1)+1)))</f>
        <v>engelhardt</v>
      </c>
      <c r="H8" s="7" t="s">
        <v>174</v>
      </c>
      <c r="I8" s="7" t="s">
        <v>175</v>
      </c>
      <c r="J8" s="7" t="s">
        <v>176</v>
      </c>
      <c r="K8" s="7" t="s">
        <v>171</v>
      </c>
      <c r="L8" s="7" t="s">
        <v>177</v>
      </c>
      <c r="M8" s="7" t="s">
        <v>178</v>
      </c>
    </row>
    <row r="9" spans="1:13" ht="11.25">
      <c r="A9" s="8" t="str">
        <f t="shared" si="0"/>
        <v>&lt;li&gt;&lt;a href="garside.html" target=printmaker&gt;georga garside&lt;/a&gt;&lt;/li&gt;</v>
      </c>
      <c r="B9" s="8" t="str">
        <f t="shared" si="1"/>
        <v>garside.jpg|-|-|garside.html,</v>
      </c>
      <c r="C9" s="8">
        <f>'SIGN-UP'!D10</f>
        <v>9</v>
      </c>
      <c r="D9" s="8" t="str">
        <f>'SIGN-UP'!F10</f>
        <v>aqua4tis@aol.com</v>
      </c>
      <c r="E9" s="8" t="str">
        <f>'SIGN-UP'!E10</f>
        <v>georga garside</v>
      </c>
      <c r="F9" s="8" t="str">
        <f>TRIM(MID('SIGN-UP'!E10,1,SEARCH(" ",'SIGN-UP'!E10,1)))</f>
        <v>georga</v>
      </c>
      <c r="G9" s="8" t="str">
        <f>LOWER(TRIM(MID('SIGN-UP'!E10,SEARCH(" ",'SIGN-UP'!E10,1),LEN('SIGN-UP'!E10)-SEARCH(" ",'SIGN-UP'!E10,1)+1)))</f>
        <v>garside</v>
      </c>
      <c r="H9" s="7" t="s">
        <v>179</v>
      </c>
      <c r="I9" s="7" t="s">
        <v>180</v>
      </c>
      <c r="J9" s="7" t="s">
        <v>181</v>
      </c>
      <c r="K9" s="7" t="s">
        <v>148</v>
      </c>
      <c r="L9" s="7" t="s">
        <v>182</v>
      </c>
      <c r="M9" s="7" t="s">
        <v>183</v>
      </c>
    </row>
    <row r="10" spans="1:13" ht="11.25">
      <c r="A10" s="8" t="str">
        <f t="shared" si="0"/>
        <v>&lt;li&gt;&lt;a href="gatto.html" target=printmaker&gt;Gillyin Gatto&lt;/a&gt;&lt;/li&gt;</v>
      </c>
      <c r="B10" s="8" t="str">
        <f t="shared" si="1"/>
        <v>gatto.jpg|-|-|gatto.html,</v>
      </c>
      <c r="C10" s="8">
        <f>'SIGN-UP'!D4</f>
        <v>3</v>
      </c>
      <c r="D10" s="8" t="str">
        <f>'SIGN-UP'!F4</f>
        <v>gillying@maineline.net</v>
      </c>
      <c r="E10" s="8" t="str">
        <f>'SIGN-UP'!E4</f>
        <v>Gillyin Gatto</v>
      </c>
      <c r="F10" s="8" t="str">
        <f>TRIM(MID('SIGN-UP'!E4,1,SEARCH(" ",'SIGN-UP'!E4,1)))</f>
        <v>Gillyin</v>
      </c>
      <c r="G10" s="8" t="str">
        <f>LOWER(TRIM(MID('SIGN-UP'!E4,SEARCH(" ",'SIGN-UP'!E4,1),LEN('SIGN-UP'!E4)-SEARCH(" ",'SIGN-UP'!E4,1)+1)))</f>
        <v>gatto</v>
      </c>
      <c r="H10" s="7" t="s">
        <v>75</v>
      </c>
      <c r="I10" s="7" t="s">
        <v>184</v>
      </c>
      <c r="J10" s="7" t="s">
        <v>185</v>
      </c>
      <c r="K10" s="7" t="s">
        <v>148</v>
      </c>
      <c r="L10" s="7" t="s">
        <v>186</v>
      </c>
      <c r="M10" s="7" t="s">
        <v>187</v>
      </c>
    </row>
    <row r="11" spans="1:13" ht="11.25">
      <c r="A11" s="8" t="str">
        <f t="shared" si="0"/>
        <v>&lt;li&gt;&lt;a href="gold.html" target=printmaker&gt;Bea Gold&lt;/a&gt;&lt;/li&gt;</v>
      </c>
      <c r="B11" s="8" t="str">
        <f t="shared" si="1"/>
        <v>gold.jpg|-|-|gold.html,</v>
      </c>
      <c r="C11" s="8">
        <f>'SIGN-UP'!D14</f>
        <v>13</v>
      </c>
      <c r="D11" s="8" t="str">
        <f>'SIGN-UP'!F14</f>
        <v>bnj50@earthlink.net</v>
      </c>
      <c r="E11" s="8" t="str">
        <f>'SIGN-UP'!E14</f>
        <v>Bea Gold</v>
      </c>
      <c r="F11" s="8" t="str">
        <f>TRIM(MID('SIGN-UP'!E14,1,SEARCH(" ",'SIGN-UP'!E14,1)))</f>
        <v>Bea</v>
      </c>
      <c r="G11" s="8" t="str">
        <f>LOWER(TRIM(MID('SIGN-UP'!E14,SEARCH(" ",'SIGN-UP'!E14,1),LEN('SIGN-UP'!E14)-SEARCH(" ",'SIGN-UP'!E14,1)+1)))</f>
        <v>gold</v>
      </c>
      <c r="H11" s="7" t="s">
        <v>101</v>
      </c>
      <c r="I11" s="7" t="s">
        <v>188</v>
      </c>
      <c r="J11" s="7" t="s">
        <v>181</v>
      </c>
      <c r="K11" s="7" t="s">
        <v>171</v>
      </c>
      <c r="L11" s="7" t="s">
        <v>189</v>
      </c>
      <c r="M11" s="7" t="s">
        <v>190</v>
      </c>
    </row>
    <row r="12" spans="1:13" ht="11.25">
      <c r="A12" s="8" t="str">
        <f t="shared" si="0"/>
        <v>&lt;li&gt;&lt;a href="guerrero.html" target=printmaker&gt;Juan Guerrero&lt;/a&gt;&lt;/li&gt;</v>
      </c>
      <c r="B12" s="8" t="str">
        <f t="shared" si="1"/>
        <v>guerrero.jpg|-|-|guerrero.html,</v>
      </c>
      <c r="C12" s="8">
        <f>'SIGN-UP'!D22</f>
        <v>21</v>
      </c>
      <c r="D12" s="8" t="str">
        <f>'SIGN-UP'!F22</f>
        <v>2ojos@ozu.es</v>
      </c>
      <c r="E12" s="8" t="str">
        <f>'SIGN-UP'!E22</f>
        <v>Juan Guerrero</v>
      </c>
      <c r="F12" s="8" t="str">
        <f>TRIM(MID('SIGN-UP'!E22,1,SEARCH(" ",'SIGN-UP'!E22,1)))</f>
        <v>Juan</v>
      </c>
      <c r="G12" s="8" t="str">
        <f>LOWER(TRIM(MID('SIGN-UP'!E22,SEARCH(" ",'SIGN-UP'!E22,1),LEN('SIGN-UP'!E22)-SEARCH(" ",'SIGN-UP'!E22,1)+1)))</f>
        <v>guerrero</v>
      </c>
      <c r="H12" s="7" t="s">
        <v>124</v>
      </c>
      <c r="I12" s="7" t="s">
        <v>191</v>
      </c>
      <c r="K12" s="7" t="s">
        <v>192</v>
      </c>
      <c r="L12" s="7" t="s">
        <v>193</v>
      </c>
      <c r="M12" s="7" t="s">
        <v>194</v>
      </c>
    </row>
    <row r="13" spans="1:13" ht="11.25">
      <c r="A13" s="8" t="str">
        <f t="shared" si="0"/>
        <v>&lt;li&gt;&lt;a href="haug.html" target=printmaker&gt;Doug Haug&lt;/a&gt;&lt;/li&gt;</v>
      </c>
      <c r="B13" s="8" t="str">
        <f t="shared" si="1"/>
        <v>haug.jpg|-|-|haug.html,</v>
      </c>
      <c r="C13" s="8">
        <f>'SIGN-UP'!D8</f>
        <v>7</v>
      </c>
      <c r="D13" s="8" t="str">
        <f>'SIGN-UP'!F8</f>
        <v>doug@haugdesigns.com</v>
      </c>
      <c r="E13" s="8" t="str">
        <f>'SIGN-UP'!E8</f>
        <v>Doug Haug</v>
      </c>
      <c r="F13" s="8" t="str">
        <f>TRIM(MID('SIGN-UP'!E8,1,SEARCH(" ",'SIGN-UP'!E8,1)))</f>
        <v>Doug</v>
      </c>
      <c r="G13" s="8" t="str">
        <f>LOWER(TRIM(MID('SIGN-UP'!E8,SEARCH(" ",'SIGN-UP'!E8,1),LEN('SIGN-UP'!E8)-SEARCH(" ",'SIGN-UP'!E8,1)+1)))</f>
        <v>haug</v>
      </c>
      <c r="H13" s="7" t="s">
        <v>87</v>
      </c>
      <c r="I13" s="7" t="s">
        <v>195</v>
      </c>
      <c r="J13" s="7" t="s">
        <v>196</v>
      </c>
      <c r="K13" s="7" t="s">
        <v>148</v>
      </c>
      <c r="L13" s="7" t="s">
        <v>197</v>
      </c>
      <c r="M13" s="7" t="s">
        <v>198</v>
      </c>
    </row>
    <row r="14" spans="1:12" ht="11.25">
      <c r="A14" s="8" t="str">
        <f t="shared" si="0"/>
        <v>&lt;li&gt;&lt;a href="horton.html" target=printmaker&gt;Liz Horton&lt;/a&gt;&lt;/li&gt;</v>
      </c>
      <c r="B14" s="8" t="str">
        <f t="shared" si="1"/>
        <v>horton.jpg|-|-|horton.html,</v>
      </c>
      <c r="C14" s="8">
        <f>'SIGN-UP'!D15</f>
        <v>14</v>
      </c>
      <c r="D14" s="8" t="str">
        <f>'SIGN-UP'!F15</f>
        <v>liz.horton@att.net</v>
      </c>
      <c r="E14" s="8" t="str">
        <f>'SIGN-UP'!E15</f>
        <v>Liz Horton</v>
      </c>
      <c r="F14" s="8" t="str">
        <f>TRIM(MID('SIGN-UP'!E15,1,SEARCH(" ",'SIGN-UP'!E15,1)))</f>
        <v>Liz</v>
      </c>
      <c r="G14" s="8" t="str">
        <f>LOWER(TRIM(MID('SIGN-UP'!E15,SEARCH(" ",'SIGN-UP'!E15,1),LEN('SIGN-UP'!E15)-SEARCH(" ",'SIGN-UP'!E15,1)+1)))</f>
        <v>horton</v>
      </c>
      <c r="H14" s="7" t="s">
        <v>107</v>
      </c>
      <c r="I14" s="7" t="s">
        <v>199</v>
      </c>
      <c r="J14" s="7" t="s">
        <v>200</v>
      </c>
      <c r="K14" s="7" t="s">
        <v>148</v>
      </c>
      <c r="L14" s="7" t="s">
        <v>201</v>
      </c>
    </row>
    <row r="15" spans="1:13" ht="11.25">
      <c r="A15" s="8" t="str">
        <f t="shared" si="0"/>
        <v>&lt;li&gt;&lt;a href="jarvis.html" target=printmaker&gt;George Jarvis&lt;/a&gt;&lt;/li&gt;</v>
      </c>
      <c r="B15" s="8" t="str">
        <f t="shared" si="1"/>
        <v>jarvis.jpg|-|-|jarvis.html,</v>
      </c>
      <c r="C15" s="8">
        <f>'SIGN-UP'!D18</f>
        <v>17</v>
      </c>
      <c r="D15" s="8" t="str">
        <f>'SIGN-UP'!F18</f>
        <v>gjarvis@k8.dion.ne.jp</v>
      </c>
      <c r="E15" s="8" t="str">
        <f>'SIGN-UP'!E18</f>
        <v>George Jarvis</v>
      </c>
      <c r="F15" s="8" t="str">
        <f>TRIM(MID('SIGN-UP'!E18,1,SEARCH(" ",'SIGN-UP'!E18,1)))</f>
        <v>George</v>
      </c>
      <c r="G15" s="8" t="str">
        <f>LOWER(TRIM(MID('SIGN-UP'!E18,SEARCH(" ",'SIGN-UP'!E18,1),LEN('SIGN-UP'!E18)-SEARCH(" ",'SIGN-UP'!E18,1)+1)))</f>
        <v>jarvis</v>
      </c>
      <c r="H15" s="7" t="s">
        <v>113</v>
      </c>
      <c r="I15" s="7" t="s">
        <v>202</v>
      </c>
      <c r="K15" s="7" t="s">
        <v>203</v>
      </c>
      <c r="L15" s="7" t="s">
        <v>204</v>
      </c>
      <c r="M15" s="7" t="s">
        <v>205</v>
      </c>
    </row>
    <row r="16" spans="1:13" ht="11.25">
      <c r="A16" s="8" t="str">
        <f t="shared" si="0"/>
        <v>&lt;li&gt;&lt;a href="kuster.html" target=printmaker&gt;Mary Kuster&lt;/a&gt;&lt;/li&gt;</v>
      </c>
      <c r="B16" s="8" t="str">
        <f t="shared" si="1"/>
        <v>kuster.jpg|-|-|kuster.html,</v>
      </c>
      <c r="C16" s="8">
        <f>'SIGN-UP'!D21</f>
        <v>20</v>
      </c>
      <c r="D16" s="8" t="str">
        <f>'SIGN-UP'!F21</f>
        <v>mkuster@ix.netcom.com</v>
      </c>
      <c r="E16" s="8" t="str">
        <f>'SIGN-UP'!E21</f>
        <v>Mary Kuster</v>
      </c>
      <c r="F16" s="8" t="str">
        <f>TRIM(MID('SIGN-UP'!E21,1,SEARCH(" ",'SIGN-UP'!E21,1)))</f>
        <v>Mary</v>
      </c>
      <c r="G16" s="8" t="str">
        <f>LOWER(TRIM(MID('SIGN-UP'!E21,SEARCH(" ",'SIGN-UP'!E21,1),LEN('SIGN-UP'!E21)-SEARCH(" ",'SIGN-UP'!E21,1)+1)))</f>
        <v>kuster</v>
      </c>
      <c r="H16" s="7" t="s">
        <v>122</v>
      </c>
      <c r="I16" s="7" t="s">
        <v>206</v>
      </c>
      <c r="J16" s="7" t="s">
        <v>207</v>
      </c>
      <c r="K16" s="7" t="s">
        <v>171</v>
      </c>
      <c r="L16" s="7" t="s">
        <v>208</v>
      </c>
      <c r="M16" s="7" t="s">
        <v>209</v>
      </c>
    </row>
    <row r="17" spans="1:13" ht="11.25">
      <c r="A17" s="8" t="str">
        <f>CONCATENATE("&lt;li&gt;&lt;a href=",CHAR(34),TRIM(LOWER(G17)),".html",CHAR(34)," target=printmaker&gt;",E17,"&lt;/a&gt;&lt;/li&gt;")</f>
        <v>&lt;li&gt;&lt;a href="lambert.html" target=printmaker&gt;Connie Lambert&lt;/a&gt;&lt;/li&gt;</v>
      </c>
      <c r="B17" s="8" t="str">
        <f>CONCATENATE(LOWER(G17),".jpg|-|-|",LOWER(G17),".html,")</f>
        <v>lambert.jpg|-|-|lambert.html,</v>
      </c>
      <c r="C17" s="8">
        <f>'SIGN-UP'!D2</f>
        <v>1</v>
      </c>
      <c r="D17" s="8" t="str">
        <f>'SIGN-UP'!F2</f>
        <v>connie@thecave.com</v>
      </c>
      <c r="E17" s="8" t="str">
        <f>'SIGN-UP'!E2</f>
        <v>Connie Lambert</v>
      </c>
      <c r="F17" s="8" t="str">
        <f>TRIM(MID('SIGN-UP'!E2,1,SEARCH(" ",'SIGN-UP'!E2,1)))</f>
        <v>Connie</v>
      </c>
      <c r="G17" s="8" t="str">
        <f>LOWER(TRIM(MID('SIGN-UP'!E2,SEARCH(" ",'SIGN-UP'!E2,1),LEN('SIGN-UP'!E2)-SEARCH(" ",'SIGN-UP'!E2,1)+1)))</f>
        <v>lambert</v>
      </c>
      <c r="H17" s="7" t="s">
        <v>70</v>
      </c>
      <c r="I17" s="7" t="s">
        <v>210</v>
      </c>
      <c r="J17" s="7" t="s">
        <v>211</v>
      </c>
      <c r="K17" s="7" t="s">
        <v>148</v>
      </c>
      <c r="L17" s="7" t="s">
        <v>212</v>
      </c>
      <c r="M17" s="7" t="s">
        <v>213</v>
      </c>
    </row>
    <row r="18" spans="1:13" ht="11.25">
      <c r="A18" s="8" t="str">
        <f t="shared" si="0"/>
        <v>&lt;li&gt;&lt;a href="lapierre.html" target=printmaker&gt;Sharri LaPierre&lt;/a&gt;&lt;/li&gt;</v>
      </c>
      <c r="B18" s="8" t="str">
        <f t="shared" si="1"/>
        <v>lapierre.jpg|-|-|lapierre.html,</v>
      </c>
      <c r="C18" s="8">
        <f>'SIGN-UP'!D9</f>
        <v>8</v>
      </c>
      <c r="D18" s="8" t="str">
        <f>'SIGN-UP'!F9</f>
        <v>Barebonesart@comcast.net</v>
      </c>
      <c r="E18" s="8" t="str">
        <f>'SIGN-UP'!E9</f>
        <v>Sharri LaPierre</v>
      </c>
      <c r="F18" s="8" t="str">
        <f>TRIM(MID('SIGN-UP'!E9,1,SEARCH(" ",'SIGN-UP'!E9,1)))</f>
        <v>Sharri</v>
      </c>
      <c r="G18" s="8" t="str">
        <f>LOWER(TRIM(MID('SIGN-UP'!E9,SEARCH(" ",'SIGN-UP'!E9,1),LEN('SIGN-UP'!E9)-SEARCH(" ",'SIGN-UP'!E9,1)+1)))</f>
        <v>lapierre</v>
      </c>
      <c r="H18" s="7" t="s">
        <v>89</v>
      </c>
      <c r="I18" s="7" t="s">
        <v>214</v>
      </c>
      <c r="J18" s="7" t="s">
        <v>215</v>
      </c>
      <c r="K18" s="7" t="s">
        <v>148</v>
      </c>
      <c r="L18" s="7" t="s">
        <v>216</v>
      </c>
      <c r="M18" s="7" t="s">
        <v>217</v>
      </c>
    </row>
    <row r="19" spans="1:13" ht="11.25">
      <c r="A19" s="8" t="str">
        <f t="shared" si="0"/>
        <v>&lt;li&gt;&lt;a href="linder.html" target=printmaker&gt;Sharen Linder&lt;/a&gt;&lt;/li&gt;</v>
      </c>
      <c r="B19" s="8" t="str">
        <f t="shared" si="1"/>
        <v>linder.jpg|-|-|linder.html,</v>
      </c>
      <c r="C19" s="8">
        <f>'SIGN-UP'!D27</f>
        <v>26</v>
      </c>
      <c r="D19" s="8" t="str">
        <f>'SIGN-UP'!F27</f>
        <v>slinders@comcast.net</v>
      </c>
      <c r="E19" s="8" t="str">
        <f>'SIGN-UP'!E27</f>
        <v>Sharen Linder</v>
      </c>
      <c r="F19" s="8" t="str">
        <f>TRIM(MID('SIGN-UP'!E27,1,SEARCH(" ",'SIGN-UP'!E27,1)))</f>
        <v>Sharen</v>
      </c>
      <c r="G19" s="8" t="str">
        <f>LOWER(TRIM(MID('SIGN-UP'!E27,SEARCH(" ",'SIGN-UP'!E27,1),LEN('SIGN-UP'!E27)-SEARCH(" ",'SIGN-UP'!E27,1)+1)))</f>
        <v>linder</v>
      </c>
      <c r="H19" s="7" t="s">
        <v>27</v>
      </c>
      <c r="I19" s="7" t="s">
        <v>218</v>
      </c>
      <c r="J19" s="7" t="s">
        <v>156</v>
      </c>
      <c r="K19" s="7" t="s">
        <v>148</v>
      </c>
      <c r="L19" s="7" t="s">
        <v>219</v>
      </c>
      <c r="M19" s="7" t="s">
        <v>220</v>
      </c>
    </row>
    <row r="20" spans="1:13" ht="11.25">
      <c r="A20" s="8" t="str">
        <f t="shared" si="0"/>
        <v>&lt;li&gt;&lt;a href="morris.html" target=printmaker&gt;Robin Morris&lt;/a&gt;&lt;/li&gt;</v>
      </c>
      <c r="B20" s="8" t="str">
        <f t="shared" si="1"/>
        <v>morris.jpg|-|-|morris.html,</v>
      </c>
      <c r="C20" s="8">
        <f>'SIGN-UP'!D5</f>
        <v>4</v>
      </c>
      <c r="D20" s="8" t="str">
        <f>'SIGN-UP'!F5</f>
        <v>lunar_project23@comcast.net</v>
      </c>
      <c r="E20" s="8" t="str">
        <f>'SIGN-UP'!E5</f>
        <v>Robin Morris</v>
      </c>
      <c r="F20" s="8" t="str">
        <f>TRIM(MID('SIGN-UP'!E5,1,SEARCH(" ",'SIGN-UP'!E5,1)))</f>
        <v>Robin</v>
      </c>
      <c r="G20" s="8" t="str">
        <f>LOWER(TRIM(MID('SIGN-UP'!E5,SEARCH(" ",'SIGN-UP'!E5,1),LEN('SIGN-UP'!E5)-SEARCH(" ",'SIGN-UP'!E5,1)+1)))</f>
        <v>morris</v>
      </c>
      <c r="H20" s="7" t="s">
        <v>77</v>
      </c>
      <c r="I20" s="7" t="s">
        <v>221</v>
      </c>
      <c r="J20" s="7" t="s">
        <v>181</v>
      </c>
      <c r="K20" s="7" t="s">
        <v>171</v>
      </c>
      <c r="L20" s="7" t="s">
        <v>222</v>
      </c>
      <c r="M20" s="7" t="s">
        <v>223</v>
      </c>
    </row>
    <row r="21" spans="1:13" ht="11.25">
      <c r="A21" s="8" t="str">
        <f t="shared" si="0"/>
        <v>&lt;li&gt;&lt;a href="patera.html" target=printmaker&gt;barbara patera&lt;/a&gt;&lt;/li&gt;</v>
      </c>
      <c r="B21" s="8" t="str">
        <f t="shared" si="1"/>
        <v>patera.jpg|-|-|patera.html,</v>
      </c>
      <c r="C21" s="8">
        <f>'SIGN-UP'!D13</f>
        <v>12</v>
      </c>
      <c r="D21" s="8" t="str">
        <f>'SIGN-UP'!F13</f>
        <v>b.patera@att.net</v>
      </c>
      <c r="E21" s="8" t="str">
        <f>'SIGN-UP'!E13</f>
        <v>barbara patera</v>
      </c>
      <c r="F21" s="8" t="str">
        <f>TRIM(MID('SIGN-UP'!E13,1,SEARCH(" ",'SIGN-UP'!E13,1)))</f>
        <v>barbara</v>
      </c>
      <c r="G21" s="8" t="s">
        <v>256</v>
      </c>
      <c r="H21" s="7" t="s">
        <v>224</v>
      </c>
      <c r="I21" s="7" t="s">
        <v>225</v>
      </c>
      <c r="J21" s="7" t="s">
        <v>215</v>
      </c>
      <c r="K21" s="7" t="s">
        <v>171</v>
      </c>
      <c r="L21" s="7" t="s">
        <v>226</v>
      </c>
      <c r="M21" s="7" t="s">
        <v>227</v>
      </c>
    </row>
    <row r="22" spans="1:12" ht="11.25">
      <c r="A22" s="8" t="str">
        <f t="shared" si="0"/>
        <v>&lt;li&gt;&lt;a href="petersen.html" target=printmaker&gt;Peter Petersen&lt;/a&gt;&lt;/li&gt;</v>
      </c>
      <c r="B22" s="8" t="str">
        <f t="shared" si="1"/>
        <v>petersen.jpg|-|-|petersen.html,</v>
      </c>
      <c r="C22" s="8">
        <f>'SIGN-UP'!D12</f>
        <v>11</v>
      </c>
      <c r="D22" s="8" t="str">
        <f>'SIGN-UP'!F12</f>
        <v>ppetersen@swissonline.ch</v>
      </c>
      <c r="E22" s="8" t="str">
        <f>'SIGN-UP'!E12</f>
        <v>Peter Petersen</v>
      </c>
      <c r="F22" s="8" t="str">
        <f>TRIM(MID('SIGN-UP'!E12,1,SEARCH(" ",'SIGN-UP'!E12,1)))</f>
        <v>Peter</v>
      </c>
      <c r="G22" s="8" t="str">
        <f>LOWER(TRIM(MID('SIGN-UP'!E12,SEARCH(" ",'SIGN-UP'!E12,1),LEN('SIGN-UP'!E12)-SEARCH(" ",'SIGN-UP'!E12,1)+1)))</f>
        <v>petersen</v>
      </c>
      <c r="H22" s="7" t="s">
        <v>97</v>
      </c>
      <c r="I22" s="7" t="s">
        <v>228</v>
      </c>
      <c r="K22" s="7" t="s">
        <v>229</v>
      </c>
      <c r="L22" s="7" t="s">
        <v>254</v>
      </c>
    </row>
    <row r="23" spans="1:13" ht="11.25">
      <c r="A23" s="8" t="str">
        <f t="shared" si="0"/>
        <v>&lt;li&gt;&lt;a href="phelps.html" target=printmaker&gt;Dale Phelps&lt;/a&gt;&lt;/li&gt;</v>
      </c>
      <c r="B23" s="8" t="str">
        <f t="shared" si="1"/>
        <v>phelps.jpg|-|-|phelps.html,</v>
      </c>
      <c r="C23" s="8">
        <f>'SIGN-UP'!D11</f>
        <v>10</v>
      </c>
      <c r="D23" s="8" t="str">
        <f>'SIGN-UP'!F11</f>
        <v>dadi@aol.com</v>
      </c>
      <c r="E23" s="8" t="str">
        <f>'SIGN-UP'!E11</f>
        <v>Dale Phelps</v>
      </c>
      <c r="F23" s="8" t="str">
        <f>TRIM(MID('SIGN-UP'!E11,1,SEARCH(" ",'SIGN-UP'!E11,1)))</f>
        <v>Dale</v>
      </c>
      <c r="G23" s="8" t="str">
        <f>LOWER(TRIM(MID('SIGN-UP'!E11,SEARCH(" ",'SIGN-UP'!E11,1),LEN('SIGN-UP'!E11)-SEARCH(" ",'SIGN-UP'!E11,1)+1)))</f>
        <v>phelps</v>
      </c>
      <c r="H23" s="7" t="s">
        <v>95</v>
      </c>
      <c r="I23" s="7" t="s">
        <v>230</v>
      </c>
      <c r="J23" s="7" t="s">
        <v>231</v>
      </c>
      <c r="K23" s="7" t="s">
        <v>148</v>
      </c>
      <c r="L23" s="7" t="s">
        <v>232</v>
      </c>
      <c r="M23" s="7" t="s">
        <v>233</v>
      </c>
    </row>
    <row r="24" spans="1:12" ht="11.25">
      <c r="A24" s="8" t="str">
        <f t="shared" si="0"/>
        <v>&lt;li&gt;&lt;a href="robertson.html" target=printmaker&gt;Wanda Robertson&lt;/a&gt;&lt;/li&gt;</v>
      </c>
      <c r="B24" s="8" t="str">
        <f t="shared" si="1"/>
        <v>robertson.jpg|-|-|robertson.html,</v>
      </c>
      <c r="C24" s="8">
        <f>'SIGN-UP'!D29</f>
        <v>28</v>
      </c>
      <c r="D24" s="8" t="str">
        <f>'SIGN-UP'!F29</f>
        <v>robertson@canby.com</v>
      </c>
      <c r="E24" s="8" t="str">
        <f>'SIGN-UP'!E29</f>
        <v>Wanda Robertson</v>
      </c>
      <c r="F24" s="8" t="str">
        <f>TRIM(MID('SIGN-UP'!E29,1,SEARCH(" ",'SIGN-UP'!E29,1)))</f>
        <v>Wanda</v>
      </c>
      <c r="G24" s="8" t="str">
        <f>LOWER(TRIM(MID('SIGN-UP'!E29,SEARCH(" ",'SIGN-UP'!E29,1),LEN('SIGN-UP'!E29)-SEARCH(" ",'SIGN-UP'!E29,1)+1)))</f>
        <v>robertson</v>
      </c>
      <c r="H24" s="7" t="s">
        <v>25</v>
      </c>
      <c r="I24" s="7" t="s">
        <v>234</v>
      </c>
      <c r="J24" s="7" t="s">
        <v>235</v>
      </c>
      <c r="K24" s="7" t="s">
        <v>148</v>
      </c>
      <c r="L24" s="7" t="s">
        <v>236</v>
      </c>
    </row>
    <row r="25" spans="1:13" ht="11.25">
      <c r="A25" s="8" t="str">
        <f t="shared" si="0"/>
        <v>&lt;li&gt;&lt;a href="rodriguez.html" target=printmaker&gt;Julio Rodriguez&lt;/a&gt;&lt;/li&gt;</v>
      </c>
      <c r="B25" s="8" t="str">
        <f t="shared" si="1"/>
        <v>rodriguez.jpg|-|-|rodriguez.html,</v>
      </c>
      <c r="C25" s="8">
        <f>'SIGN-UP'!D20</f>
        <v>19</v>
      </c>
      <c r="D25" s="8" t="str">
        <f>'SIGN-UP'!F20</f>
        <v>julio.rodriguez@walgreens.com</v>
      </c>
      <c r="E25" s="8" t="str">
        <f>'SIGN-UP'!E20</f>
        <v>Julio Rodriguez</v>
      </c>
      <c r="F25" s="8" t="str">
        <f>TRIM(MID('SIGN-UP'!E20,1,SEARCH(" ",'SIGN-UP'!E20,1)))</f>
        <v>Julio</v>
      </c>
      <c r="G25" s="8" t="str">
        <f>LOWER(TRIM(MID('SIGN-UP'!E20,SEARCH(" ",'SIGN-UP'!E20,1),LEN('SIGN-UP'!E20)-SEARCH(" ",'SIGN-UP'!E20,1)+1)))</f>
        <v>rodriguez</v>
      </c>
      <c r="H25" s="7" t="s">
        <v>120</v>
      </c>
      <c r="I25" s="7" t="s">
        <v>237</v>
      </c>
      <c r="J25" s="7" t="s">
        <v>156</v>
      </c>
      <c r="K25" s="7" t="s">
        <v>148</v>
      </c>
      <c r="L25" s="7" t="s">
        <v>238</v>
      </c>
      <c r="M25" s="7" t="s">
        <v>239</v>
      </c>
    </row>
    <row r="26" spans="1:13" ht="11.25">
      <c r="A26" s="8" t="str">
        <f t="shared" si="0"/>
        <v>&lt;li&gt;&lt;a href="smith.html" target=printmaker&gt;Marilynn Smith&lt;/a&gt;&lt;/li&gt;</v>
      </c>
      <c r="B26" s="8" t="str">
        <f t="shared" si="1"/>
        <v>smith.jpg|-|-|smith.html,</v>
      </c>
      <c r="C26" s="8">
        <f>'SIGN-UP'!D3</f>
        <v>2</v>
      </c>
      <c r="D26" s="8" t="str">
        <f>'SIGN-UP'!F3</f>
        <v>marilynnsmih@hoitmail.com</v>
      </c>
      <c r="E26" s="8" t="str">
        <f>'SIGN-UP'!E3</f>
        <v>Marilynn Smith</v>
      </c>
      <c r="F26" s="8" t="str">
        <f>TRIM(MID('SIGN-UP'!E3,1,SEARCH(" ",'SIGN-UP'!E3,1)))</f>
        <v>Marilynn</v>
      </c>
      <c r="G26" s="8" t="str">
        <f>LOWER(TRIM(MID('SIGN-UP'!E3,SEARCH(" ",'SIGN-UP'!E3,1),LEN('SIGN-UP'!E3)-SEARCH(" ",'SIGN-UP'!E3,1)+1)))</f>
        <v>smith</v>
      </c>
      <c r="H26" s="7" t="s">
        <v>73</v>
      </c>
      <c r="I26" s="7" t="s">
        <v>240</v>
      </c>
      <c r="J26" s="7" t="s">
        <v>215</v>
      </c>
      <c r="K26" s="7" t="s">
        <v>148</v>
      </c>
      <c r="L26" s="7" t="s">
        <v>182</v>
      </c>
      <c r="M26" s="7" t="s">
        <v>241</v>
      </c>
    </row>
    <row r="27" spans="1:13" ht="11.25">
      <c r="A27" s="8" t="str">
        <f t="shared" si="0"/>
        <v>&lt;li&gt;&lt;a href="sparks.html" target=printmaker&gt;Julie Sparks&lt;/a&gt;&lt;/li&gt;</v>
      </c>
      <c r="B27" s="8" t="str">
        <f t="shared" si="1"/>
        <v>sparks.jpg|-|-|sparks.html,</v>
      </c>
      <c r="C27" s="8">
        <f>'SIGN-UP'!D6</f>
        <v>5</v>
      </c>
      <c r="D27" s="8" t="str">
        <f>'SIGN-UP'!F6</f>
        <v>jsparks@willamette.edu</v>
      </c>
      <c r="E27" s="8" t="str">
        <f>'SIGN-UP'!E6</f>
        <v>Julie Sparks</v>
      </c>
      <c r="F27" s="8" t="str">
        <f>TRIM(MID('SIGN-UP'!E6,1,SEARCH(" ",'SIGN-UP'!E6,1)))</f>
        <v>Julie</v>
      </c>
      <c r="G27" s="8" t="str">
        <f>LOWER(TRIM(MID('SIGN-UP'!E6,SEARCH(" ",'SIGN-UP'!E6,1),LEN('SIGN-UP'!E6)-SEARCH(" ",'SIGN-UP'!E6,1)+1)))</f>
        <v>sparks</v>
      </c>
      <c r="H27" s="7" t="s">
        <v>79</v>
      </c>
      <c r="I27" s="7" t="s">
        <v>242</v>
      </c>
      <c r="J27" s="7" t="s">
        <v>235</v>
      </c>
      <c r="K27" s="7" t="s">
        <v>148</v>
      </c>
      <c r="L27" s="7" t="s">
        <v>243</v>
      </c>
      <c r="M27" s="7" t="s">
        <v>244</v>
      </c>
    </row>
    <row r="28" spans="1:13" ht="11.25">
      <c r="A28" s="8" t="str">
        <f t="shared" si="0"/>
        <v>&lt;li&gt;&lt;a href="wappner.html" target=printmaker&gt;Bette Norcross Wappner&lt;/a&gt;&lt;/li&gt;</v>
      </c>
      <c r="B28" s="8" t="str">
        <f t="shared" si="1"/>
        <v>wappner.jpg|-|-|wappner.html,</v>
      </c>
      <c r="C28" s="8">
        <f>'SIGN-UP'!D23</f>
        <v>22</v>
      </c>
      <c r="D28" s="8" t="str">
        <f>'SIGN-UP'!F23</f>
        <v>bettewappner@fuse.net</v>
      </c>
      <c r="E28" s="8" t="str">
        <f>'SIGN-UP'!E23</f>
        <v>Bette Norcross Wappner</v>
      </c>
      <c r="F28" s="8" t="str">
        <f>TRIM(MID('SIGN-UP'!E23,1,SEARCH(" ",'SIGN-UP'!E23,1)))</f>
        <v>Bette</v>
      </c>
      <c r="G28" s="8" t="s">
        <v>257</v>
      </c>
      <c r="H28" s="7" t="s">
        <v>127</v>
      </c>
      <c r="I28" s="7" t="s">
        <v>245</v>
      </c>
      <c r="J28" s="7" t="s">
        <v>207</v>
      </c>
      <c r="K28" s="7" t="s">
        <v>171</v>
      </c>
      <c r="L28" s="7" t="s">
        <v>246</v>
      </c>
      <c r="M28" s="7" t="s">
        <v>247</v>
      </c>
    </row>
    <row r="29" spans="1:13" ht="11.25">
      <c r="A29" s="8" t="str">
        <f t="shared" si="0"/>
        <v>&lt;li&gt;&lt;a href="womack.html" target=printmaker&gt;Jean Eger Womack&lt;/a&gt;&lt;/li&gt;</v>
      </c>
      <c r="B29" s="8" t="str">
        <f t="shared" si="1"/>
        <v>womack.jpg|-|-|womack.html,</v>
      </c>
      <c r="C29" s="8">
        <f>'SIGN-UP'!D24</f>
        <v>23</v>
      </c>
      <c r="D29" s="8" t="str">
        <f>'SIGN-UP'!F24</f>
        <v>jeaneger@jeaneger.com</v>
      </c>
      <c r="E29" s="8" t="str">
        <f>'SIGN-UP'!E24</f>
        <v>Jean Eger Womack</v>
      </c>
      <c r="F29" s="8" t="str">
        <f>TRIM(MID('SIGN-UP'!E24,1,SEARCH(" ",'SIGN-UP'!E24,1)))</f>
        <v>Jean</v>
      </c>
      <c r="G29" s="8" t="s">
        <v>258</v>
      </c>
      <c r="H29" s="7" t="s">
        <v>131</v>
      </c>
      <c r="I29" s="7" t="s">
        <v>248</v>
      </c>
      <c r="J29" s="7" t="s">
        <v>181</v>
      </c>
      <c r="K29" s="7" t="s">
        <v>171</v>
      </c>
      <c r="L29" s="7" t="s">
        <v>249</v>
      </c>
      <c r="M29" s="7" t="s">
        <v>250</v>
      </c>
    </row>
    <row r="30" spans="1:12" ht="11.25">
      <c r="A30" s="8" t="str">
        <f t="shared" si="0"/>
        <v>&lt;li&gt;&lt;a href="zimmerling.html" target=printmaker&gt;Gilda Machado - Zimmerling&lt;/a&gt;&lt;/li&gt;</v>
      </c>
      <c r="B30" s="8" t="str">
        <f t="shared" si="1"/>
        <v>zimmerling.jpg|-|-|zimmerling.html,</v>
      </c>
      <c r="C30" s="8">
        <f>'SIGN-UP'!D7</f>
        <v>6</v>
      </c>
      <c r="D30" s="8" t="str">
        <f>'SIGN-UP'!F7</f>
        <v>gemzeditionz@earthlink.net</v>
      </c>
      <c r="E30" s="8" t="str">
        <f>'SIGN-UP'!E7</f>
        <v>Gilda Machado - Zimmerling</v>
      </c>
      <c r="F30" s="8" t="str">
        <f>TRIM(MID('SIGN-UP'!E7,1,SEARCH(" ",'SIGN-UP'!E7,1)))</f>
        <v>Gilda</v>
      </c>
      <c r="G30" s="8" t="s">
        <v>255</v>
      </c>
      <c r="H30" s="7" t="s">
        <v>251</v>
      </c>
      <c r="I30" s="7" t="s">
        <v>252</v>
      </c>
      <c r="J30" s="7" t="s">
        <v>181</v>
      </c>
      <c r="K30" s="7" t="s">
        <v>148</v>
      </c>
      <c r="L30" s="7" t="s">
        <v>253</v>
      </c>
    </row>
    <row r="31" spans="1:8" ht="11.25">
      <c r="A31" s="8" t="e">
        <f t="shared" si="0"/>
        <v>#VALUE!</v>
      </c>
      <c r="B31" s="8" t="e">
        <f t="shared" si="1"/>
        <v>#VALUE!</v>
      </c>
      <c r="C31" s="8">
        <f>'SIGN-UP'!D32</f>
        <v>31</v>
      </c>
      <c r="D31" s="8" t="e">
        <f>TRIM(MID('SIGN-UP'!F32,1,SEARCH(" ",'SIGN-UP'!F32,1)))</f>
        <v>#VALUE!</v>
      </c>
      <c r="E31" s="8">
        <f>'SIGN-UP'!E32</f>
        <v>0</v>
      </c>
      <c r="F31" s="8" t="e">
        <f>TRIM(MID('SIGN-UP'!E32,1,SEARCH(" ",'SIGN-UP'!E32,1)))</f>
        <v>#VALUE!</v>
      </c>
      <c r="G31" s="8" t="e">
        <f>LOWER(TRIM(MID('SIGN-UP'!E32,SEARCH(" ",'SIGN-UP'!E32,1),LEN('SIGN-UP'!E32)-SEARCH(" ",'SIGN-UP'!E32,1)+1)))</f>
        <v>#VALUE!</v>
      </c>
      <c r="H31" s="10"/>
    </row>
    <row r="32" spans="1:8" ht="11.25">
      <c r="A32" s="8" t="e">
        <f t="shared" si="0"/>
        <v>#VALUE!</v>
      </c>
      <c r="B32" s="8" t="e">
        <f t="shared" si="1"/>
        <v>#VALUE!</v>
      </c>
      <c r="C32" s="8">
        <f>'SIGN-UP'!D33</f>
        <v>32</v>
      </c>
      <c r="D32" s="8" t="e">
        <f>TRIM(MID('SIGN-UP'!F33,1,SEARCH(" ",'SIGN-UP'!F33,1)))</f>
        <v>#VALUE!</v>
      </c>
      <c r="E32" s="8">
        <f>'SIGN-UP'!E33</f>
        <v>0</v>
      </c>
      <c r="F32" s="8" t="e">
        <f>TRIM(MID('SIGN-UP'!E33,1,SEARCH(" ",'SIGN-UP'!E33,1)))</f>
        <v>#VALUE!</v>
      </c>
      <c r="G32" s="8" t="e">
        <f>LOWER(TRIM(MID('SIGN-UP'!E33,SEARCH(" ",'SIGN-UP'!E33,1),LEN('SIGN-UP'!E33)-SEARCH(" ",'SIGN-UP'!E33,1)+1)))</f>
        <v>#VALUE!</v>
      </c>
      <c r="H32" s="10"/>
    </row>
    <row r="33" spans="1:8" ht="11.25">
      <c r="A33" s="8" t="e">
        <f t="shared" si="0"/>
        <v>#VALUE!</v>
      </c>
      <c r="B33" s="8" t="e">
        <f t="shared" si="1"/>
        <v>#VALUE!</v>
      </c>
      <c r="C33" s="8">
        <f>'SIGN-UP'!D34</f>
        <v>33</v>
      </c>
      <c r="D33" s="8" t="e">
        <f>TRIM(MID('SIGN-UP'!F34,1,SEARCH(" ",'SIGN-UP'!F34,1)))</f>
        <v>#VALUE!</v>
      </c>
      <c r="E33" s="8">
        <f>'SIGN-UP'!E34</f>
        <v>0</v>
      </c>
      <c r="F33" s="8" t="e">
        <f>TRIM(MID('SIGN-UP'!E34,1,SEARCH(" ",'SIGN-UP'!E34,1)))</f>
        <v>#VALUE!</v>
      </c>
      <c r="G33" s="8" t="e">
        <f>LOWER(TRIM(MID('SIGN-UP'!E34,SEARCH(" ",'SIGN-UP'!E34,1),LEN('SIGN-UP'!E34)-SEARCH(" ",'SIGN-UP'!E34,1)+1)))</f>
        <v>#VALUE!</v>
      </c>
      <c r="H33" s="10"/>
    </row>
    <row r="34" spans="1:8" ht="11.25">
      <c r="A34" s="8" t="e">
        <f t="shared" si="0"/>
        <v>#VALUE!</v>
      </c>
      <c r="B34" s="8" t="e">
        <f t="shared" si="1"/>
        <v>#VALUE!</v>
      </c>
      <c r="C34" s="8">
        <f>'SIGN-UP'!D35</f>
        <v>34</v>
      </c>
      <c r="D34" s="8" t="e">
        <f>TRIM(MID('SIGN-UP'!F35,1,SEARCH(" ",'SIGN-UP'!F35,1)))</f>
        <v>#VALUE!</v>
      </c>
      <c r="E34" s="8">
        <f>'SIGN-UP'!E35</f>
        <v>0</v>
      </c>
      <c r="F34" s="8" t="e">
        <f>TRIM(MID('SIGN-UP'!E35,1,SEARCH(" ",'SIGN-UP'!E35,1)))</f>
        <v>#VALUE!</v>
      </c>
      <c r="G34" s="8" t="e">
        <f>LOWER(TRIM(MID('SIGN-UP'!E35,SEARCH(" ",'SIGN-UP'!E35,1),LEN('SIGN-UP'!E35)-SEARCH(" ",'SIGN-UP'!E35,1)+1)))</f>
        <v>#VALUE!</v>
      </c>
      <c r="H34" s="10"/>
    </row>
    <row r="35" spans="1:8" ht="11.25">
      <c r="A35" s="8" t="e">
        <f>CONCATENATE("&lt;li&gt;&lt;a href=",CHAR(34),TRIM(LOWER(G35)),".html",CHAR(34)," target=printmaker&gt;",E35,"&lt;/a&gt;&lt;/li&gt;")</f>
        <v>#VALUE!</v>
      </c>
      <c r="B35" s="8" t="e">
        <f>CONCATENATE(LOWER(G35),".jpg|-|-|",LOWER(G35),".html,")</f>
        <v>#VALUE!</v>
      </c>
      <c r="C35" s="8">
        <f>'SIGN-UP'!D37</f>
        <v>36</v>
      </c>
      <c r="D35" s="8" t="e">
        <f>TRIM(MID('SIGN-UP'!F36,1,SEARCH(" ",'SIGN-UP'!F36,1)))</f>
        <v>#VALUE!</v>
      </c>
      <c r="E35" s="8">
        <f>'SIGN-UP'!E36</f>
        <v>0</v>
      </c>
      <c r="F35" s="8" t="e">
        <f>TRIM(MID('SIGN-UP'!E36,1,SEARCH(" ",'SIGN-UP'!E36,1)))</f>
        <v>#VALUE!</v>
      </c>
      <c r="G35" s="8" t="e">
        <f>LOWER(TRIM(MID('SIGN-UP'!E36,SEARCH(" ",'SIGN-UP'!E36,1),LEN('SIGN-UP'!E36)-SEARCH(" ",'SIGN-UP'!E36,1)+1)))</f>
        <v>#VALUE!</v>
      </c>
      <c r="H35" s="10"/>
    </row>
    <row r="36" spans="1:8" ht="11.25">
      <c r="A36" s="8" t="e">
        <f>CONCATENATE("&lt;li&gt;&lt;a href=",CHAR(34),TRIM(LOWER(G36)),".html",CHAR(34)," target=printmaker&gt;",E36,"&lt;/a&gt;&lt;/li&gt;")</f>
        <v>#VALUE!</v>
      </c>
      <c r="B36" s="8" t="e">
        <f>CONCATENATE(LOWER(G36),".jpg|-|-|",LOWER(G36),".html,")</f>
        <v>#VALUE!</v>
      </c>
      <c r="C36" s="8">
        <f>'SIGN-UP'!D38</f>
        <v>37</v>
      </c>
      <c r="D36" s="8" t="e">
        <f>TRIM(MID('SIGN-UP'!F37,1,SEARCH(" ",'SIGN-UP'!F37,1)))</f>
        <v>#VALUE!</v>
      </c>
      <c r="E36" s="8">
        <f>'SIGN-UP'!E37</f>
        <v>0</v>
      </c>
      <c r="F36" s="8" t="e">
        <f>TRIM(MID('SIGN-UP'!E37,1,SEARCH(" ",'SIGN-UP'!E37,1)))</f>
        <v>#VALUE!</v>
      </c>
      <c r="G36" s="8" t="e">
        <f>TRIM(MID('SIGN-UP'!E37,SEARCH(" ",'SIGN-UP'!E37,1),LEN('SIGN-UP'!E37)-SEARCH(" ",'SIGN-UP'!E37,1)+1))</f>
        <v>#VALUE!</v>
      </c>
      <c r="H36" s="10"/>
    </row>
    <row r="37" spans="1:8" ht="11.25">
      <c r="A37" s="8" t="e">
        <f aca="true" t="shared" si="2" ref="A37:A43">CONCATENATE("&lt;li&gt;&lt;a href=",CHAR(34),TRIM(LOWER(G37)),".html",CHAR(34)," target=printmaker&gt;",E37,"&lt;/a&gt;&lt;/li&gt;")</f>
        <v>#VALUE!</v>
      </c>
      <c r="B37" s="8" t="e">
        <f aca="true" t="shared" si="3" ref="B37:B43">CONCATENATE(LOWER(G37),".jpg|-|-|",LOWER(G37),".html,")</f>
        <v>#VALUE!</v>
      </c>
      <c r="C37" s="8">
        <f>'SIGN-UP'!D39</f>
        <v>38</v>
      </c>
      <c r="D37" s="8" t="e">
        <f>TRIM(MID('SIGN-UP'!F38,1,SEARCH(" ",'SIGN-UP'!F38,1)))</f>
        <v>#VALUE!</v>
      </c>
      <c r="E37" s="8">
        <f>'SIGN-UP'!E38</f>
        <v>0</v>
      </c>
      <c r="F37" s="8" t="e">
        <f>TRIM(MID('SIGN-UP'!E38,1,SEARCH(" ",'SIGN-UP'!E38,1)))</f>
        <v>#VALUE!</v>
      </c>
      <c r="G37" s="8" t="e">
        <f>TRIM(MID('SIGN-UP'!E38,SEARCH(" ",'SIGN-UP'!E38,1),LEN('SIGN-UP'!E38)-SEARCH(" ",'SIGN-UP'!E38,1)+1))</f>
        <v>#VALUE!</v>
      </c>
      <c r="H37" s="10"/>
    </row>
    <row r="38" spans="1:8" ht="11.25">
      <c r="A38" s="8" t="e">
        <f t="shared" si="2"/>
        <v>#VALUE!</v>
      </c>
      <c r="B38" s="8" t="e">
        <f t="shared" si="3"/>
        <v>#VALUE!</v>
      </c>
      <c r="C38" s="8">
        <f>'SIGN-UP'!D40</f>
        <v>39</v>
      </c>
      <c r="D38" s="8" t="e">
        <f>TRIM(MID('SIGN-UP'!F39,1,SEARCH(" ",'SIGN-UP'!F39,1)))</f>
        <v>#VALUE!</v>
      </c>
      <c r="E38" s="8">
        <f>'SIGN-UP'!E39</f>
        <v>0</v>
      </c>
      <c r="F38" s="8" t="e">
        <f>TRIM(MID('SIGN-UP'!E39,1,SEARCH(" ",'SIGN-UP'!E39,1)))</f>
        <v>#VALUE!</v>
      </c>
      <c r="G38" s="8" t="e">
        <f>TRIM(MID('SIGN-UP'!E39,SEARCH(" ",'SIGN-UP'!E39,1),LEN('SIGN-UP'!E39)-SEARCH(" ",'SIGN-UP'!E39,1)+1))</f>
        <v>#VALUE!</v>
      </c>
      <c r="H38" s="10"/>
    </row>
    <row r="39" spans="1:8" ht="11.25">
      <c r="A39" s="8" t="e">
        <f t="shared" si="2"/>
        <v>#VALUE!</v>
      </c>
      <c r="B39" s="8" t="e">
        <f t="shared" si="3"/>
        <v>#VALUE!</v>
      </c>
      <c r="C39" s="8">
        <f>'SIGN-UP'!D41</f>
        <v>40</v>
      </c>
      <c r="D39" s="8" t="e">
        <f>TRIM(MID('SIGN-UP'!F40,1,SEARCH(" ",'SIGN-UP'!F40,1)))</f>
        <v>#VALUE!</v>
      </c>
      <c r="E39" s="8">
        <f>'SIGN-UP'!E40</f>
        <v>0</v>
      </c>
      <c r="F39" s="8" t="e">
        <f>TRIM(MID('SIGN-UP'!E40,1,SEARCH(" ",'SIGN-UP'!E40,1)))</f>
        <v>#VALUE!</v>
      </c>
      <c r="G39" s="8" t="e">
        <f>TRIM(MID('SIGN-UP'!E40,SEARCH(" ",'SIGN-UP'!E40,1),LEN('SIGN-UP'!E40)-SEARCH(" ",'SIGN-UP'!E40,1)+1))</f>
        <v>#VALUE!</v>
      </c>
      <c r="H39" s="10"/>
    </row>
    <row r="40" spans="1:2" ht="11.25">
      <c r="A40" s="8" t="str">
        <f t="shared" si="2"/>
        <v>&lt;li&gt;&lt;a href=".html" target=printmaker&gt;&lt;/a&gt;&lt;/li&gt;</v>
      </c>
      <c r="B40" s="8" t="str">
        <f t="shared" si="3"/>
        <v>.jpg|-|-|.html,</v>
      </c>
    </row>
    <row r="41" spans="1:2" ht="11.25">
      <c r="A41" s="8" t="str">
        <f t="shared" si="2"/>
        <v>&lt;li&gt;&lt;a href=".html" target=printmaker&gt;&lt;/a&gt;&lt;/li&gt;</v>
      </c>
      <c r="B41" s="8" t="str">
        <f t="shared" si="3"/>
        <v>.jpg|-|-|.html,</v>
      </c>
    </row>
    <row r="42" spans="1:2" ht="11.25">
      <c r="A42" s="8" t="str">
        <f t="shared" si="2"/>
        <v>&lt;li&gt;&lt;a href=".html" target=printmaker&gt;&lt;/a&gt;&lt;/li&gt;</v>
      </c>
      <c r="B42" s="8" t="str">
        <f t="shared" si="3"/>
        <v>.jpg|-|-|.html,</v>
      </c>
    </row>
    <row r="43" spans="1:2" ht="11.25">
      <c r="A43" s="8" t="str">
        <f t="shared" si="2"/>
        <v>&lt;li&gt;&lt;a href=".html" target=printmaker&gt;&lt;/a&gt;&lt;/li&gt;</v>
      </c>
      <c r="B43" s="8" t="str">
        <f t="shared" si="3"/>
        <v>.jpg|-|-|.html,</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7">
      <selection activeCell="A2" sqref="A2:F30"/>
    </sheetView>
  </sheetViews>
  <sheetFormatPr defaultColWidth="9.140625" defaultRowHeight="12.75"/>
  <sheetData>
    <row r="1" spans="1:6" ht="12.75">
      <c r="A1" t="s">
        <v>13</v>
      </c>
      <c r="B1" s="1" t="s">
        <v>1</v>
      </c>
      <c r="C1" s="1" t="s">
        <v>2</v>
      </c>
      <c r="D1" s="1" t="s">
        <v>3</v>
      </c>
      <c r="E1" s="1" t="s">
        <v>4</v>
      </c>
      <c r="F1" s="1" t="s">
        <v>17</v>
      </c>
    </row>
    <row r="2" spans="1:6" ht="15.75">
      <c r="A2" s="6" t="s">
        <v>35</v>
      </c>
      <c r="B2" s="6" t="s">
        <v>146</v>
      </c>
      <c r="C2" s="6" t="s">
        <v>147</v>
      </c>
      <c r="D2" s="6" t="s">
        <v>148</v>
      </c>
      <c r="E2" s="6" t="s">
        <v>149</v>
      </c>
      <c r="F2" s="6" t="s">
        <v>150</v>
      </c>
    </row>
    <row r="3" spans="1:6" ht="15.75">
      <c r="A3" s="6" t="s">
        <v>109</v>
      </c>
      <c r="B3" s="6" t="s">
        <v>151</v>
      </c>
      <c r="C3" s="6" t="s">
        <v>152</v>
      </c>
      <c r="D3" s="6" t="s">
        <v>148</v>
      </c>
      <c r="E3" s="6" t="s">
        <v>153</v>
      </c>
      <c r="F3" s="6" t="s">
        <v>154</v>
      </c>
    </row>
    <row r="4" spans="1:6" ht="15.75">
      <c r="A4" s="6" t="s">
        <v>86</v>
      </c>
      <c r="B4" s="6" t="s">
        <v>155</v>
      </c>
      <c r="C4" s="6" t="s">
        <v>156</v>
      </c>
      <c r="D4" s="6" t="s">
        <v>148</v>
      </c>
      <c r="E4" s="6" t="s">
        <v>157</v>
      </c>
      <c r="F4" s="6" t="s">
        <v>158</v>
      </c>
    </row>
    <row r="5" spans="1:7" ht="15.75">
      <c r="A5" s="6" t="s">
        <v>159</v>
      </c>
      <c r="B5" s="6" t="s">
        <v>160</v>
      </c>
      <c r="C5" s="6" t="s">
        <v>161</v>
      </c>
      <c r="D5" s="6" t="s">
        <v>162</v>
      </c>
      <c r="E5" s="6" t="s">
        <v>148</v>
      </c>
      <c r="F5" s="6" t="s">
        <v>163</v>
      </c>
      <c r="G5" s="6" t="s">
        <v>164</v>
      </c>
    </row>
    <row r="6" spans="1:6" ht="15.75">
      <c r="A6" s="6" t="s">
        <v>33</v>
      </c>
      <c r="B6" s="6" t="s">
        <v>165</v>
      </c>
      <c r="C6" s="6" t="s">
        <v>166</v>
      </c>
      <c r="D6" s="6" t="s">
        <v>148</v>
      </c>
      <c r="E6" s="6" t="s">
        <v>167</v>
      </c>
      <c r="F6" s="6" t="s">
        <v>168</v>
      </c>
    </row>
    <row r="7" spans="1:6" ht="15.75">
      <c r="A7" s="6" t="s">
        <v>115</v>
      </c>
      <c r="B7" s="6" t="s">
        <v>169</v>
      </c>
      <c r="C7" s="6" t="s">
        <v>170</v>
      </c>
      <c r="D7" s="6" t="s">
        <v>171</v>
      </c>
      <c r="E7" s="6" t="s">
        <v>172</v>
      </c>
      <c r="F7" s="6" t="s">
        <v>173</v>
      </c>
    </row>
    <row r="8" spans="1:6" ht="15.75">
      <c r="A8" s="6" t="s">
        <v>174</v>
      </c>
      <c r="B8" s="6" t="s">
        <v>175</v>
      </c>
      <c r="C8" s="6" t="s">
        <v>176</v>
      </c>
      <c r="D8" s="6" t="s">
        <v>171</v>
      </c>
      <c r="E8" s="6" t="s">
        <v>177</v>
      </c>
      <c r="F8" s="6" t="s">
        <v>178</v>
      </c>
    </row>
    <row r="9" spans="1:6" ht="15.75">
      <c r="A9" s="6" t="s">
        <v>179</v>
      </c>
      <c r="B9" s="6" t="s">
        <v>180</v>
      </c>
      <c r="C9" s="6" t="s">
        <v>181</v>
      </c>
      <c r="D9" s="6" t="s">
        <v>148</v>
      </c>
      <c r="E9" s="6" t="s">
        <v>182</v>
      </c>
      <c r="F9" s="6" t="s">
        <v>183</v>
      </c>
    </row>
    <row r="10" spans="1:6" ht="15.75">
      <c r="A10" s="6" t="s">
        <v>75</v>
      </c>
      <c r="B10" s="6" t="s">
        <v>184</v>
      </c>
      <c r="C10" s="6" t="s">
        <v>185</v>
      </c>
      <c r="D10" s="6" t="s">
        <v>148</v>
      </c>
      <c r="E10" s="6" t="s">
        <v>186</v>
      </c>
      <c r="F10" s="6" t="s">
        <v>187</v>
      </c>
    </row>
    <row r="11" spans="1:6" ht="15.75">
      <c r="A11" s="6" t="s">
        <v>101</v>
      </c>
      <c r="B11" s="6" t="s">
        <v>188</v>
      </c>
      <c r="C11" s="6" t="s">
        <v>181</v>
      </c>
      <c r="D11" s="6" t="s">
        <v>171</v>
      </c>
      <c r="E11" s="6" t="s">
        <v>189</v>
      </c>
      <c r="F11" s="6" t="s">
        <v>190</v>
      </c>
    </row>
    <row r="12" spans="1:6" ht="15.75">
      <c r="A12" s="6" t="s">
        <v>124</v>
      </c>
      <c r="B12" s="6" t="s">
        <v>191</v>
      </c>
      <c r="D12" s="6" t="s">
        <v>192</v>
      </c>
      <c r="E12" s="6" t="s">
        <v>193</v>
      </c>
      <c r="F12" s="6" t="s">
        <v>194</v>
      </c>
    </row>
    <row r="13" spans="1:6" ht="15.75">
      <c r="A13" s="6" t="s">
        <v>87</v>
      </c>
      <c r="B13" s="6" t="s">
        <v>195</v>
      </c>
      <c r="C13" s="6" t="s">
        <v>196</v>
      </c>
      <c r="D13" s="6" t="s">
        <v>148</v>
      </c>
      <c r="E13" s="6" t="s">
        <v>197</v>
      </c>
      <c r="F13" s="6" t="s">
        <v>198</v>
      </c>
    </row>
    <row r="14" spans="1:5" ht="15.75">
      <c r="A14" s="6" t="s">
        <v>107</v>
      </c>
      <c r="B14" s="6" t="s">
        <v>199</v>
      </c>
      <c r="C14" s="6" t="s">
        <v>200</v>
      </c>
      <c r="D14" s="6" t="s">
        <v>148</v>
      </c>
      <c r="E14" s="6" t="s">
        <v>201</v>
      </c>
    </row>
    <row r="15" spans="1:6" ht="15.75">
      <c r="A15" s="6" t="s">
        <v>113</v>
      </c>
      <c r="B15" s="6" t="s">
        <v>202</v>
      </c>
      <c r="D15" s="6" t="s">
        <v>203</v>
      </c>
      <c r="E15" s="6" t="s">
        <v>204</v>
      </c>
      <c r="F15" s="6" t="s">
        <v>205</v>
      </c>
    </row>
    <row r="16" spans="1:6" ht="15.75">
      <c r="A16" s="6" t="s">
        <v>122</v>
      </c>
      <c r="B16" s="6" t="s">
        <v>206</v>
      </c>
      <c r="C16" s="6" t="s">
        <v>207</v>
      </c>
      <c r="D16" s="6" t="s">
        <v>171</v>
      </c>
      <c r="E16" s="6" t="s">
        <v>208</v>
      </c>
      <c r="F16" s="6" t="s">
        <v>209</v>
      </c>
    </row>
    <row r="17" spans="1:6" ht="15.75">
      <c r="A17" s="6" t="s">
        <v>70</v>
      </c>
      <c r="B17" s="6" t="s">
        <v>210</v>
      </c>
      <c r="C17" s="6" t="s">
        <v>211</v>
      </c>
      <c r="D17" s="6" t="s">
        <v>148</v>
      </c>
      <c r="E17" s="6" t="s">
        <v>212</v>
      </c>
      <c r="F17" s="6" t="s">
        <v>213</v>
      </c>
    </row>
    <row r="18" spans="1:6" ht="15.75">
      <c r="A18" s="6" t="s">
        <v>89</v>
      </c>
      <c r="B18" s="6" t="s">
        <v>214</v>
      </c>
      <c r="C18" s="6" t="s">
        <v>215</v>
      </c>
      <c r="D18" s="6" t="s">
        <v>148</v>
      </c>
      <c r="E18" s="6" t="s">
        <v>216</v>
      </c>
      <c r="F18" s="6" t="s">
        <v>217</v>
      </c>
    </row>
    <row r="19" spans="1:6" ht="15.75">
      <c r="A19" s="6" t="s">
        <v>27</v>
      </c>
      <c r="B19" s="6" t="s">
        <v>218</v>
      </c>
      <c r="C19" s="6" t="s">
        <v>156</v>
      </c>
      <c r="D19" s="6" t="s">
        <v>148</v>
      </c>
      <c r="E19" s="6" t="s">
        <v>219</v>
      </c>
      <c r="F19" s="6" t="s">
        <v>220</v>
      </c>
    </row>
    <row r="20" spans="1:6" ht="15.75">
      <c r="A20" s="6" t="s">
        <v>77</v>
      </c>
      <c r="B20" s="6" t="s">
        <v>221</v>
      </c>
      <c r="C20" s="6" t="s">
        <v>181</v>
      </c>
      <c r="D20" s="6" t="s">
        <v>171</v>
      </c>
      <c r="E20" s="6" t="s">
        <v>222</v>
      </c>
      <c r="F20" s="6" t="s">
        <v>223</v>
      </c>
    </row>
    <row r="21" spans="1:6" ht="15.75">
      <c r="A21" s="6" t="s">
        <v>224</v>
      </c>
      <c r="B21" s="6" t="s">
        <v>225</v>
      </c>
      <c r="C21" s="6" t="s">
        <v>215</v>
      </c>
      <c r="D21" s="6" t="s">
        <v>171</v>
      </c>
      <c r="E21" s="6" t="s">
        <v>226</v>
      </c>
      <c r="F21" s="6" t="s">
        <v>227</v>
      </c>
    </row>
    <row r="22" spans="1:5" ht="15.75">
      <c r="A22" s="6" t="s">
        <v>97</v>
      </c>
      <c r="B22" s="6" t="s">
        <v>228</v>
      </c>
      <c r="D22" s="6" t="s">
        <v>229</v>
      </c>
      <c r="E22" s="6" t="s">
        <v>254</v>
      </c>
    </row>
    <row r="23" spans="1:6" ht="15.75">
      <c r="A23" s="6" t="s">
        <v>95</v>
      </c>
      <c r="B23" s="6" t="s">
        <v>230</v>
      </c>
      <c r="C23" s="6" t="s">
        <v>231</v>
      </c>
      <c r="D23" s="6" t="s">
        <v>148</v>
      </c>
      <c r="E23" s="6" t="s">
        <v>232</v>
      </c>
      <c r="F23" s="6" t="s">
        <v>233</v>
      </c>
    </row>
    <row r="24" spans="1:5" ht="15.75">
      <c r="A24" s="6" t="s">
        <v>25</v>
      </c>
      <c r="B24" s="6" t="s">
        <v>234</v>
      </c>
      <c r="C24" s="6" t="s">
        <v>235</v>
      </c>
      <c r="D24" s="6" t="s">
        <v>148</v>
      </c>
      <c r="E24" s="6" t="s">
        <v>236</v>
      </c>
    </row>
    <row r="25" spans="1:6" ht="15.75">
      <c r="A25" s="6" t="s">
        <v>120</v>
      </c>
      <c r="B25" s="6" t="s">
        <v>237</v>
      </c>
      <c r="C25" s="6" t="s">
        <v>156</v>
      </c>
      <c r="D25" s="6" t="s">
        <v>148</v>
      </c>
      <c r="E25" s="6" t="s">
        <v>238</v>
      </c>
      <c r="F25" s="6" t="s">
        <v>239</v>
      </c>
    </row>
    <row r="26" spans="1:6" ht="15.75">
      <c r="A26" s="6" t="s">
        <v>73</v>
      </c>
      <c r="B26" s="6" t="s">
        <v>240</v>
      </c>
      <c r="C26" s="6" t="s">
        <v>215</v>
      </c>
      <c r="D26" s="6" t="s">
        <v>148</v>
      </c>
      <c r="E26" s="6" t="s">
        <v>182</v>
      </c>
      <c r="F26" s="6" t="s">
        <v>241</v>
      </c>
    </row>
    <row r="27" spans="1:6" ht="15.75">
      <c r="A27" s="6" t="s">
        <v>79</v>
      </c>
      <c r="B27" s="6" t="s">
        <v>242</v>
      </c>
      <c r="C27" s="6" t="s">
        <v>235</v>
      </c>
      <c r="D27" s="6" t="s">
        <v>148</v>
      </c>
      <c r="E27" s="6" t="s">
        <v>243</v>
      </c>
      <c r="F27" s="6" t="s">
        <v>244</v>
      </c>
    </row>
    <row r="28" spans="1:6" ht="15.75">
      <c r="A28" s="6" t="s">
        <v>127</v>
      </c>
      <c r="B28" s="6" t="s">
        <v>245</v>
      </c>
      <c r="C28" s="6" t="s">
        <v>207</v>
      </c>
      <c r="D28" s="6" t="s">
        <v>171</v>
      </c>
      <c r="E28" s="6" t="s">
        <v>246</v>
      </c>
      <c r="F28" s="6" t="s">
        <v>247</v>
      </c>
    </row>
    <row r="29" spans="1:6" ht="15.75">
      <c r="A29" s="6" t="s">
        <v>131</v>
      </c>
      <c r="B29" s="6" t="s">
        <v>248</v>
      </c>
      <c r="C29" s="6" t="s">
        <v>181</v>
      </c>
      <c r="D29" s="6" t="s">
        <v>171</v>
      </c>
      <c r="E29" s="6" t="s">
        <v>249</v>
      </c>
      <c r="F29" s="6" t="s">
        <v>250</v>
      </c>
    </row>
    <row r="30" spans="1:5" ht="15.75">
      <c r="A30" s="6" t="s">
        <v>251</v>
      </c>
      <c r="B30" s="6" t="s">
        <v>252</v>
      </c>
      <c r="C30" s="6" t="s">
        <v>181</v>
      </c>
      <c r="D30" s="6" t="s">
        <v>148</v>
      </c>
      <c r="E30" s="6" t="s">
        <v>253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64"/>
  <sheetViews>
    <sheetView workbookViewId="0" topLeftCell="D1">
      <pane ySplit="1" topLeftCell="BM2" activePane="bottomLeft" state="frozen"/>
      <selection pane="topLeft" activeCell="A1" sqref="A1"/>
      <selection pane="bottomLeft" activeCell="E13" sqref="E13"/>
    </sheetView>
  </sheetViews>
  <sheetFormatPr defaultColWidth="9.140625" defaultRowHeight="12.75"/>
  <cols>
    <col min="1" max="1" width="15.7109375" style="0" bestFit="1" customWidth="1"/>
    <col min="3" max="3" width="24.421875" style="0" customWidth="1"/>
    <col min="5" max="7" width="12.7109375" style="0" customWidth="1"/>
    <col min="8" max="8" width="15.421875" style="3" customWidth="1"/>
    <col min="9" max="10" width="12.7109375" style="0" customWidth="1"/>
  </cols>
  <sheetData>
    <row r="1" spans="3:10" ht="12.75">
      <c r="C1" t="s">
        <v>6</v>
      </c>
      <c r="D1" t="s">
        <v>5</v>
      </c>
      <c r="E1" t="s">
        <v>0</v>
      </c>
      <c r="F1" t="s">
        <v>8</v>
      </c>
      <c r="G1" t="s">
        <v>7</v>
      </c>
      <c r="H1" s="3" t="s">
        <v>9</v>
      </c>
      <c r="I1" t="s">
        <v>10</v>
      </c>
      <c r="J1" t="s">
        <v>18</v>
      </c>
    </row>
    <row r="2" spans="1:11" ht="12.75">
      <c r="A2" t="str">
        <f>CONCATENATE("&lt;li&gt;",TRIM(PROPER(E2)),"&lt;/li&gt;")</f>
        <v>&lt;li&gt;Connie Lambert&lt;/li&gt;</v>
      </c>
      <c r="C2" s="5" t="s">
        <v>66</v>
      </c>
      <c r="D2">
        <v>1</v>
      </c>
      <c r="E2" t="s">
        <v>70</v>
      </c>
      <c r="F2" t="s">
        <v>71</v>
      </c>
      <c r="G2" s="2" t="s">
        <v>84</v>
      </c>
      <c r="H2" s="4">
        <v>38443.460810185185</v>
      </c>
      <c r="I2" t="s">
        <v>20</v>
      </c>
      <c r="K2" t="str">
        <f aca="true" t="shared" si="0" ref="K2:K48">CONCATENATE(E2," &lt;",F2,"&gt;")</f>
        <v>Connie Lambert &lt;connie@thecave.com&gt;</v>
      </c>
    </row>
    <row r="3" spans="1:11" ht="12.75">
      <c r="A3" t="str">
        <f aca="true" t="shared" si="1" ref="A3:A50">CONCATENATE("&lt;li&gt;",TRIM(PROPER(E3)),"&lt;/li&gt;")</f>
        <v>&lt;li&gt;Marilynn Smith&lt;/li&gt;</v>
      </c>
      <c r="C3" s="5" t="s">
        <v>39</v>
      </c>
      <c r="D3">
        <v>2</v>
      </c>
      <c r="E3" t="s">
        <v>73</v>
      </c>
      <c r="F3" t="s">
        <v>74</v>
      </c>
      <c r="G3" s="2" t="s">
        <v>84</v>
      </c>
      <c r="H3" s="4">
        <v>38443.4621875</v>
      </c>
      <c r="I3" t="s">
        <v>20</v>
      </c>
      <c r="K3" t="str">
        <f t="shared" si="0"/>
        <v>Marilynn Smith &lt;marilynnsmih@hoitmail.com&gt;</v>
      </c>
    </row>
    <row r="4" spans="1:11" ht="12.75">
      <c r="A4" t="str">
        <f t="shared" si="1"/>
        <v>&lt;li&gt;Gillyin Gatto&lt;/li&gt;</v>
      </c>
      <c r="C4" s="5" t="s">
        <v>55</v>
      </c>
      <c r="D4">
        <v>3</v>
      </c>
      <c r="E4" t="s">
        <v>75</v>
      </c>
      <c r="F4" t="s">
        <v>76</v>
      </c>
      <c r="G4" s="2" t="s">
        <v>84</v>
      </c>
      <c r="H4" s="4">
        <v>38443.465474537035</v>
      </c>
      <c r="I4" t="s">
        <v>20</v>
      </c>
      <c r="K4" t="str">
        <f t="shared" si="0"/>
        <v>Gillyin Gatto &lt;gillying@maineline.net&gt;</v>
      </c>
    </row>
    <row r="5" spans="1:11" ht="12.75">
      <c r="A5" t="str">
        <f t="shared" si="1"/>
        <v>&lt;li&gt;Robin Morris&lt;/li&gt;</v>
      </c>
      <c r="C5" s="5" t="s">
        <v>61</v>
      </c>
      <c r="D5">
        <v>4</v>
      </c>
      <c r="E5" t="s">
        <v>77</v>
      </c>
      <c r="F5" t="s">
        <v>78</v>
      </c>
      <c r="G5" s="2" t="s">
        <v>84</v>
      </c>
      <c r="H5" s="4">
        <v>38443.470555555556</v>
      </c>
      <c r="I5" t="s">
        <v>22</v>
      </c>
      <c r="K5" t="str">
        <f t="shared" si="0"/>
        <v>Robin Morris &lt;lunar_project23@comcast.net&gt;</v>
      </c>
    </row>
    <row r="6" spans="1:11" ht="12.75">
      <c r="A6" t="str">
        <f t="shared" si="1"/>
        <v>&lt;li&gt;Julie Sparks&lt;/li&gt;</v>
      </c>
      <c r="C6" s="5" t="s">
        <v>45</v>
      </c>
      <c r="D6">
        <v>5</v>
      </c>
      <c r="E6" t="s">
        <v>79</v>
      </c>
      <c r="F6" t="s">
        <v>80</v>
      </c>
      <c r="G6" s="2" t="s">
        <v>84</v>
      </c>
      <c r="H6" s="4">
        <v>38443.477222222224</v>
      </c>
      <c r="I6" t="s">
        <v>22</v>
      </c>
      <c r="K6" t="str">
        <f t="shared" si="0"/>
        <v>Julie Sparks &lt;jsparks@willamette.edu&gt;</v>
      </c>
    </row>
    <row r="7" spans="1:11" ht="12.75">
      <c r="A7" t="str">
        <f t="shared" si="1"/>
        <v>&lt;li&gt;Gilda Machado - Zimmerling&lt;/li&gt;</v>
      </c>
      <c r="C7" s="5" t="s">
        <v>51</v>
      </c>
      <c r="D7">
        <v>6</v>
      </c>
      <c r="E7" t="s">
        <v>82</v>
      </c>
      <c r="F7" t="s">
        <v>83</v>
      </c>
      <c r="G7" s="2" t="s">
        <v>84</v>
      </c>
      <c r="H7" s="4">
        <v>38443.47814814815</v>
      </c>
      <c r="I7" t="s">
        <v>20</v>
      </c>
      <c r="K7" t="str">
        <f t="shared" si="0"/>
        <v>Gilda Machado - Zimmerling &lt;gemzeditionz@earthlink.net&gt;</v>
      </c>
    </row>
    <row r="8" spans="1:11" s="2" customFormat="1" ht="12.75">
      <c r="A8" t="str">
        <f t="shared" si="1"/>
        <v>&lt;li&gt;Doug Haug&lt;/li&gt;</v>
      </c>
      <c r="C8" s="5" t="s">
        <v>41</v>
      </c>
      <c r="D8">
        <v>7</v>
      </c>
      <c r="E8" t="s">
        <v>87</v>
      </c>
      <c r="F8" t="s">
        <v>88</v>
      </c>
      <c r="G8" s="2" t="s">
        <v>84</v>
      </c>
      <c r="H8" s="4">
        <v>38443.515810185185</v>
      </c>
      <c r="I8" t="s">
        <v>22</v>
      </c>
      <c r="J8"/>
      <c r="K8" t="str">
        <f t="shared" si="0"/>
        <v>Doug Haug &lt;doug@haugdesigns.com&gt;</v>
      </c>
    </row>
    <row r="9" spans="1:11" ht="12.75">
      <c r="A9" t="str">
        <f t="shared" si="1"/>
        <v>&lt;li&gt;Sharri Lapierre&lt;/li&gt;</v>
      </c>
      <c r="C9" s="5" t="s">
        <v>40</v>
      </c>
      <c r="D9">
        <v>8</v>
      </c>
      <c r="E9" t="s">
        <v>89</v>
      </c>
      <c r="F9" t="s">
        <v>90</v>
      </c>
      <c r="G9" s="2" t="s">
        <v>84</v>
      </c>
      <c r="H9" s="4">
        <v>38443.529027777775</v>
      </c>
      <c r="I9" t="s">
        <v>20</v>
      </c>
      <c r="K9" t="str">
        <f t="shared" si="0"/>
        <v>Sharri LaPierre &lt;Barebonesart@comcast.net&gt;</v>
      </c>
    </row>
    <row r="10" spans="1:11" ht="12.75">
      <c r="A10" t="str">
        <f t="shared" si="1"/>
        <v>&lt;li&gt;Georga Garside&lt;/li&gt;</v>
      </c>
      <c r="C10" s="5" t="s">
        <v>60</v>
      </c>
      <c r="D10">
        <v>9</v>
      </c>
      <c r="E10" t="s">
        <v>91</v>
      </c>
      <c r="F10" t="s">
        <v>92</v>
      </c>
      <c r="G10" s="2" t="s">
        <v>84</v>
      </c>
      <c r="H10" s="4">
        <v>38443.53324074074</v>
      </c>
      <c r="I10" t="s">
        <v>20</v>
      </c>
      <c r="K10" t="str">
        <f t="shared" si="0"/>
        <v>georga garside &lt;aqua4tis@aol.com&gt;</v>
      </c>
    </row>
    <row r="11" spans="1:11" ht="12.75">
      <c r="A11" t="str">
        <f t="shared" si="1"/>
        <v>&lt;li&gt;Dale Phelps&lt;/li&gt;</v>
      </c>
      <c r="C11" s="5" t="s">
        <v>58</v>
      </c>
      <c r="D11">
        <v>10</v>
      </c>
      <c r="E11" t="s">
        <v>95</v>
      </c>
      <c r="F11" t="s">
        <v>96</v>
      </c>
      <c r="G11" s="2" t="s">
        <v>84</v>
      </c>
      <c r="H11" s="4">
        <v>38443.55436342592</v>
      </c>
      <c r="I11" t="s">
        <v>22</v>
      </c>
      <c r="K11" t="str">
        <f t="shared" si="0"/>
        <v>Dale Phelps &lt;dadi@aol.com&gt;</v>
      </c>
    </row>
    <row r="12" spans="1:11" ht="12.75">
      <c r="A12" t="str">
        <f t="shared" si="1"/>
        <v>&lt;li&gt;Peter Petersen&lt;/li&gt;</v>
      </c>
      <c r="C12" s="5" t="s">
        <v>52</v>
      </c>
      <c r="D12">
        <v>11</v>
      </c>
      <c r="E12" t="s">
        <v>97</v>
      </c>
      <c r="F12" t="s">
        <v>98</v>
      </c>
      <c r="G12" s="2" t="s">
        <v>84</v>
      </c>
      <c r="H12" s="4">
        <v>38443.554375</v>
      </c>
      <c r="I12" t="s">
        <v>99</v>
      </c>
      <c r="K12" t="str">
        <f t="shared" si="0"/>
        <v>Peter Petersen &lt;ppetersen@swissonline.ch&gt;</v>
      </c>
    </row>
    <row r="13" spans="1:11" ht="12.75">
      <c r="A13" t="str">
        <f t="shared" si="1"/>
        <v>&lt;li&gt;Barbara Patera&lt;/li&gt;</v>
      </c>
      <c r="C13" s="5" t="s">
        <v>37</v>
      </c>
      <c r="D13">
        <v>12</v>
      </c>
      <c r="E13" t="s">
        <v>260</v>
      </c>
      <c r="F13" t="s">
        <v>100</v>
      </c>
      <c r="G13" s="2" t="s">
        <v>84</v>
      </c>
      <c r="H13" s="4">
        <v>38443.556979166664</v>
      </c>
      <c r="I13" t="s">
        <v>22</v>
      </c>
      <c r="K13" t="str">
        <f t="shared" si="0"/>
        <v>barbara patera &lt;b.patera@att.net&gt;</v>
      </c>
    </row>
    <row r="14" spans="1:11" ht="12.75">
      <c r="A14" t="str">
        <f t="shared" si="1"/>
        <v>&lt;li&gt;Bea Gold&lt;/li&gt;</v>
      </c>
      <c r="C14" s="5" t="s">
        <v>53</v>
      </c>
      <c r="D14">
        <v>13</v>
      </c>
      <c r="E14" t="s">
        <v>101</v>
      </c>
      <c r="F14" t="s">
        <v>102</v>
      </c>
      <c r="G14" s="2" t="s">
        <v>84</v>
      </c>
      <c r="H14" s="4">
        <v>38443.618368055555</v>
      </c>
      <c r="I14" t="s">
        <v>22</v>
      </c>
      <c r="K14" t="str">
        <f t="shared" si="0"/>
        <v>Bea Gold &lt;bnj50@earthlink.net&gt;</v>
      </c>
    </row>
    <row r="15" spans="1:11" ht="12.75">
      <c r="A15" t="str">
        <f t="shared" si="1"/>
        <v>&lt;li&gt;Liz Horton&lt;/li&gt;</v>
      </c>
      <c r="C15" s="5" t="s">
        <v>63</v>
      </c>
      <c r="D15">
        <v>14</v>
      </c>
      <c r="E15" t="s">
        <v>107</v>
      </c>
      <c r="F15" t="s">
        <v>108</v>
      </c>
      <c r="G15" s="2" t="s">
        <v>84</v>
      </c>
      <c r="H15" s="4">
        <v>38443.706145833334</v>
      </c>
      <c r="I15" t="s">
        <v>22</v>
      </c>
      <c r="K15" t="str">
        <f t="shared" si="0"/>
        <v>Liz Horton &lt;liz.horton@att.net&gt;</v>
      </c>
    </row>
    <row r="16" spans="1:11" ht="12.75">
      <c r="A16" t="str">
        <f t="shared" si="1"/>
        <v>&lt;li&gt;Chris Blank&lt;/li&gt;</v>
      </c>
      <c r="C16" s="5" t="s">
        <v>48</v>
      </c>
      <c r="D16">
        <v>15</v>
      </c>
      <c r="E16" t="s">
        <v>109</v>
      </c>
      <c r="F16" t="s">
        <v>110</v>
      </c>
      <c r="G16" s="2" t="s">
        <v>84</v>
      </c>
      <c r="H16" s="4">
        <v>38443.707962962966</v>
      </c>
      <c r="I16" t="s">
        <v>22</v>
      </c>
      <c r="K16" t="str">
        <f t="shared" si="0"/>
        <v>Chris Blank &lt;lotusgriffin@yahoo.com&gt;</v>
      </c>
    </row>
    <row r="17" spans="1:11" ht="12.75">
      <c r="A17" t="str">
        <f t="shared" si="1"/>
        <v>&lt;li&gt;Jason Engelhardt&lt;/li&gt;</v>
      </c>
      <c r="C17" s="5" t="s">
        <v>38</v>
      </c>
      <c r="D17">
        <v>16</v>
      </c>
      <c r="E17" t="s">
        <v>111</v>
      </c>
      <c r="F17" t="s">
        <v>112</v>
      </c>
      <c r="G17" s="2" t="s">
        <v>84</v>
      </c>
      <c r="H17" s="4">
        <v>38443.78335648148</v>
      </c>
      <c r="I17" t="s">
        <v>22</v>
      </c>
      <c r="K17" t="str">
        <f t="shared" si="0"/>
        <v>jason engelhardt &lt;jasengel@hotmail.com&gt;</v>
      </c>
    </row>
    <row r="18" spans="1:11" ht="12.75">
      <c r="A18" t="str">
        <f t="shared" si="1"/>
        <v>&lt;li&gt;George Jarvis&lt;/li&gt;</v>
      </c>
      <c r="C18" s="5" t="s">
        <v>47</v>
      </c>
      <c r="D18">
        <v>17</v>
      </c>
      <c r="E18" t="s">
        <v>113</v>
      </c>
      <c r="F18" t="s">
        <v>114</v>
      </c>
      <c r="G18" s="2" t="s">
        <v>84</v>
      </c>
      <c r="H18" s="4">
        <v>38444.06793981481</v>
      </c>
      <c r="I18" t="s">
        <v>99</v>
      </c>
      <c r="K18" t="str">
        <f t="shared" si="0"/>
        <v>George Jarvis &lt;gjarvis@k8.dion.ne.jp&gt;</v>
      </c>
    </row>
    <row r="19" spans="1:11" ht="12.75">
      <c r="A19" t="str">
        <f t="shared" si="1"/>
        <v>&lt;li&gt;Daryl Depry&lt;/li&gt;</v>
      </c>
      <c r="C19" s="5" t="s">
        <v>56</v>
      </c>
      <c r="D19">
        <v>18</v>
      </c>
      <c r="E19" t="s">
        <v>115</v>
      </c>
      <c r="F19" t="s">
        <v>116</v>
      </c>
      <c r="G19" s="2" t="s">
        <v>84</v>
      </c>
      <c r="H19" s="4">
        <v>38444.51635416667</v>
      </c>
      <c r="I19" t="s">
        <v>117</v>
      </c>
      <c r="K19" t="str">
        <f t="shared" si="0"/>
        <v>Daryl DePry &lt;dzipper@cox.net&gt;</v>
      </c>
    </row>
    <row r="20" spans="1:11" ht="12.75">
      <c r="A20" t="str">
        <f t="shared" si="1"/>
        <v>&lt;li&gt;Julio Rodriguez&lt;/li&gt;</v>
      </c>
      <c r="C20" s="5" t="s">
        <v>62</v>
      </c>
      <c r="D20">
        <v>19</v>
      </c>
      <c r="E20" t="s">
        <v>120</v>
      </c>
      <c r="F20" t="s">
        <v>121</v>
      </c>
      <c r="G20" s="2" t="s">
        <v>84</v>
      </c>
      <c r="H20" s="4">
        <v>38444.986875</v>
      </c>
      <c r="I20" t="s">
        <v>99</v>
      </c>
      <c r="K20" t="str">
        <f t="shared" si="0"/>
        <v>Julio Rodriguez &lt;julio.rodriguez@walgreens.com&gt;</v>
      </c>
    </row>
    <row r="21" spans="1:11" ht="12.75">
      <c r="A21" t="str">
        <f t="shared" si="1"/>
        <v>&lt;li&gt;Mary Kuster&lt;/li&gt;</v>
      </c>
      <c r="C21" s="5" t="s">
        <v>64</v>
      </c>
      <c r="D21">
        <v>20</v>
      </c>
      <c r="E21" t="s">
        <v>122</v>
      </c>
      <c r="F21" t="s">
        <v>123</v>
      </c>
      <c r="G21" s="2" t="s">
        <v>84</v>
      </c>
      <c r="H21" s="4">
        <v>38445.424050925925</v>
      </c>
      <c r="I21" t="s">
        <v>23</v>
      </c>
      <c r="K21" t="str">
        <f t="shared" si="0"/>
        <v>Mary Kuster &lt;mkuster@ix.netcom.com&gt;</v>
      </c>
    </row>
    <row r="22" spans="1:11" ht="12.75">
      <c r="A22" t="str">
        <f t="shared" si="1"/>
        <v>&lt;li&gt;Juan Guerrero&lt;/li&gt;</v>
      </c>
      <c r="C22" s="5" t="s">
        <v>43</v>
      </c>
      <c r="D22">
        <v>21</v>
      </c>
      <c r="E22" t="s">
        <v>124</v>
      </c>
      <c r="F22" t="s">
        <v>125</v>
      </c>
      <c r="G22" s="2" t="s">
        <v>84</v>
      </c>
      <c r="H22" s="4">
        <v>38445.95822916667</v>
      </c>
      <c r="I22" t="s">
        <v>99</v>
      </c>
      <c r="J22" t="s">
        <v>126</v>
      </c>
      <c r="K22" t="str">
        <f t="shared" si="0"/>
        <v>Juan Guerrero &lt;2ojos@ozu.es&gt;</v>
      </c>
    </row>
    <row r="23" spans="1:11" ht="12.75">
      <c r="A23" t="str">
        <f t="shared" si="1"/>
        <v>&lt;li&gt;Bette Norcross Wappner&lt;/li&gt;</v>
      </c>
      <c r="C23" s="5" t="s">
        <v>65</v>
      </c>
      <c r="D23">
        <v>22</v>
      </c>
      <c r="E23" t="s">
        <v>127</v>
      </c>
      <c r="F23" t="s">
        <v>128</v>
      </c>
      <c r="G23" s="2" t="s">
        <v>84</v>
      </c>
      <c r="H23" s="4">
        <v>38446.50121527778</v>
      </c>
      <c r="I23" t="s">
        <v>20</v>
      </c>
      <c r="K23" t="str">
        <f t="shared" si="0"/>
        <v>Bette Norcross Wappner &lt;bettewappner@fuse.net&gt;</v>
      </c>
    </row>
    <row r="24" spans="1:11" ht="12.75">
      <c r="A24" t="str">
        <f t="shared" si="1"/>
        <v>&lt;li&gt;Jean Eger Womack&lt;/li&gt;</v>
      </c>
      <c r="C24" s="5" t="s">
        <v>44</v>
      </c>
      <c r="D24">
        <v>23</v>
      </c>
      <c r="E24" t="s">
        <v>131</v>
      </c>
      <c r="F24" t="s">
        <v>132</v>
      </c>
      <c r="G24" s="2" t="s">
        <v>84</v>
      </c>
      <c r="H24" s="4">
        <v>38449.15715277778</v>
      </c>
      <c r="I24" t="s">
        <v>22</v>
      </c>
      <c r="K24" t="str">
        <f t="shared" si="0"/>
        <v>Jean Eger Womack &lt;jeaneger@jeaneger.com&gt;</v>
      </c>
    </row>
    <row r="25" spans="1:11" ht="12.75">
      <c r="A25" t="str">
        <f t="shared" si="1"/>
        <v>&lt;li&gt;Maria Arango&lt;/li&gt;</v>
      </c>
      <c r="C25" s="5" t="s">
        <v>49</v>
      </c>
      <c r="D25">
        <v>24</v>
      </c>
      <c r="E25" t="s">
        <v>35</v>
      </c>
      <c r="F25" t="s">
        <v>36</v>
      </c>
      <c r="G25" s="2" t="s">
        <v>85</v>
      </c>
      <c r="H25" s="4">
        <v>38443.459756944445</v>
      </c>
      <c r="I25" t="s">
        <v>20</v>
      </c>
      <c r="K25" t="str">
        <f t="shared" si="0"/>
        <v>Maria Arango &lt;maria@mariarango.com&gt;</v>
      </c>
    </row>
    <row r="26" spans="1:11" ht="12.75">
      <c r="A26" t="str">
        <f t="shared" si="1"/>
        <v>&lt;li&gt;Diane Cutter&lt;/li&gt;</v>
      </c>
      <c r="C26" s="5" t="s">
        <v>50</v>
      </c>
      <c r="D26">
        <v>25</v>
      </c>
      <c r="E26" t="s">
        <v>33</v>
      </c>
      <c r="F26" t="s">
        <v>34</v>
      </c>
      <c r="G26" s="2" t="s">
        <v>85</v>
      </c>
      <c r="H26" s="4">
        <v>38443.46094907408</v>
      </c>
      <c r="I26" t="s">
        <v>23</v>
      </c>
      <c r="J26" t="s">
        <v>72</v>
      </c>
      <c r="K26" t="str">
        <f t="shared" si="0"/>
        <v>Diane Cutter &lt;dcutter@libertypr.net&gt;</v>
      </c>
    </row>
    <row r="27" spans="1:11" ht="12.75">
      <c r="A27" t="str">
        <f t="shared" si="1"/>
        <v>&lt;li&gt;Sharen Linder&lt;/li&gt;</v>
      </c>
      <c r="C27" s="5" t="s">
        <v>57</v>
      </c>
      <c r="D27">
        <v>26</v>
      </c>
      <c r="E27" t="s">
        <v>27</v>
      </c>
      <c r="F27" t="s">
        <v>21</v>
      </c>
      <c r="G27" s="2" t="s">
        <v>85</v>
      </c>
      <c r="H27" s="4">
        <v>38443.46134259259</v>
      </c>
      <c r="I27" t="s">
        <v>22</v>
      </c>
      <c r="K27" t="str">
        <f t="shared" si="0"/>
        <v>Sharen Linder &lt;slinders@comcast.net&gt;</v>
      </c>
    </row>
    <row r="28" spans="1:11" ht="12.75">
      <c r="A28" t="str">
        <f t="shared" si="1"/>
        <v>&lt;li&gt;John Center&lt;/li&gt;</v>
      </c>
      <c r="C28" s="5" t="s">
        <v>54</v>
      </c>
      <c r="D28">
        <v>27</v>
      </c>
      <c r="E28" t="s">
        <v>86</v>
      </c>
      <c r="F28" t="s">
        <v>24</v>
      </c>
      <c r="G28" s="2" t="s">
        <v>85</v>
      </c>
      <c r="H28" s="4">
        <v>38443.513391203705</v>
      </c>
      <c r="I28" t="s">
        <v>22</v>
      </c>
      <c r="K28" t="str">
        <f t="shared" si="0"/>
        <v>John Center &lt;furrypressii@aol.com&gt;</v>
      </c>
    </row>
    <row r="29" spans="1:11" ht="12.75">
      <c r="A29" t="str">
        <f t="shared" si="1"/>
        <v>&lt;li&gt;Wanda Robertson&lt;/li&gt;</v>
      </c>
      <c r="C29" s="5" t="s">
        <v>42</v>
      </c>
      <c r="D29">
        <v>28</v>
      </c>
      <c r="E29" t="s">
        <v>25</v>
      </c>
      <c r="F29" t="s">
        <v>26</v>
      </c>
      <c r="G29" s="2" t="s">
        <v>85</v>
      </c>
      <c r="H29" s="4">
        <v>38443.51965277778</v>
      </c>
      <c r="I29" t="s">
        <v>22</v>
      </c>
      <c r="K29" t="str">
        <f t="shared" si="0"/>
        <v>Wanda Robertson &lt;robertson@canby.com&gt;</v>
      </c>
    </row>
    <row r="30" spans="1:11" ht="12.75">
      <c r="A30" t="str">
        <f t="shared" si="1"/>
        <v>&lt;li&gt;Claudia G Coonen&lt;/li&gt;</v>
      </c>
      <c r="C30" s="5" t="s">
        <v>46</v>
      </c>
      <c r="D30">
        <v>29</v>
      </c>
      <c r="E30" t="s">
        <v>118</v>
      </c>
      <c r="F30" t="s">
        <v>119</v>
      </c>
      <c r="G30" s="2" t="s">
        <v>85</v>
      </c>
      <c r="H30" s="4">
        <v>38444.62568287037</v>
      </c>
      <c r="I30" t="s">
        <v>20</v>
      </c>
      <c r="K30" t="str">
        <f t="shared" si="0"/>
        <v>Claudia G Coonen &lt;claudia@maui.net&gt;</v>
      </c>
    </row>
    <row r="31" spans="1:11" ht="12.75">
      <c r="A31" t="str">
        <f t="shared" si="1"/>
        <v>&lt;li&gt;Andrew Gott&lt;/li&gt;</v>
      </c>
      <c r="C31" s="5" t="s">
        <v>59</v>
      </c>
      <c r="D31">
        <v>30</v>
      </c>
      <c r="E31" t="s">
        <v>137</v>
      </c>
      <c r="F31" t="s">
        <v>138</v>
      </c>
      <c r="G31" s="2"/>
      <c r="H31" s="4">
        <v>38452.94190972222</v>
      </c>
      <c r="I31" t="s">
        <v>22</v>
      </c>
      <c r="K31" t="str">
        <f t="shared" si="0"/>
        <v>Andrew Gott &lt;AGott26909@aol.com&gt;</v>
      </c>
    </row>
    <row r="32" spans="1:11" ht="12.75">
      <c r="A32" t="str">
        <f t="shared" si="1"/>
        <v>&lt;li&gt;&lt;/li&gt;</v>
      </c>
      <c r="D32">
        <v>31</v>
      </c>
      <c r="G32" s="2"/>
      <c r="H32" s="4"/>
      <c r="K32" t="str">
        <f t="shared" si="0"/>
        <v> &lt;&gt;</v>
      </c>
    </row>
    <row r="33" spans="1:11" ht="12.75">
      <c r="A33" t="str">
        <f t="shared" si="1"/>
        <v>&lt;li&gt;&lt;/li&gt;</v>
      </c>
      <c r="D33">
        <v>32</v>
      </c>
      <c r="G33" s="2"/>
      <c r="H33" s="4"/>
      <c r="K33" t="str">
        <f t="shared" si="0"/>
        <v> &lt;&gt;</v>
      </c>
    </row>
    <row r="34" spans="1:11" ht="12.75">
      <c r="A34" t="str">
        <f t="shared" si="1"/>
        <v>&lt;li&gt;&lt;/li&gt;</v>
      </c>
      <c r="D34">
        <v>33</v>
      </c>
      <c r="G34" s="2"/>
      <c r="H34" s="4"/>
      <c r="K34" t="str">
        <f t="shared" si="0"/>
        <v> &lt;&gt;</v>
      </c>
    </row>
    <row r="35" spans="1:11" ht="12.75">
      <c r="A35" t="str">
        <f t="shared" si="1"/>
        <v>&lt;li&gt;&lt;/li&gt;</v>
      </c>
      <c r="D35">
        <v>34</v>
      </c>
      <c r="G35" s="2"/>
      <c r="H35" s="4"/>
      <c r="K35" t="str">
        <f t="shared" si="0"/>
        <v> &lt;&gt;</v>
      </c>
    </row>
    <row r="36" spans="1:11" ht="12.75">
      <c r="A36" t="str">
        <f t="shared" si="1"/>
        <v>&lt;li&gt;&lt;/li&gt;</v>
      </c>
      <c r="D36">
        <v>35</v>
      </c>
      <c r="G36" s="2"/>
      <c r="H36" s="4"/>
      <c r="K36" t="str">
        <f t="shared" si="0"/>
        <v> &lt;&gt;</v>
      </c>
    </row>
    <row r="37" spans="1:11" ht="12.75">
      <c r="A37" t="str">
        <f t="shared" si="1"/>
        <v>&lt;li&gt;&lt;/li&gt;</v>
      </c>
      <c r="D37">
        <v>36</v>
      </c>
      <c r="G37" s="2"/>
      <c r="H37" s="4"/>
      <c r="K37" t="str">
        <f t="shared" si="0"/>
        <v> &lt;&gt;</v>
      </c>
    </row>
    <row r="38" spans="1:11" ht="12.75">
      <c r="A38" t="str">
        <f t="shared" si="1"/>
        <v>&lt;li&gt;&lt;/li&gt;</v>
      </c>
      <c r="D38">
        <v>37</v>
      </c>
      <c r="G38" s="2"/>
      <c r="H38" s="4"/>
      <c r="K38" t="str">
        <f t="shared" si="0"/>
        <v> &lt;&gt;</v>
      </c>
    </row>
    <row r="39" spans="1:11" ht="12.75">
      <c r="A39" t="str">
        <f t="shared" si="1"/>
        <v>&lt;li&gt;&lt;/li&gt;</v>
      </c>
      <c r="D39">
        <v>38</v>
      </c>
      <c r="G39" s="2"/>
      <c r="H39" s="4"/>
      <c r="K39" t="str">
        <f t="shared" si="0"/>
        <v> &lt;&gt;</v>
      </c>
    </row>
    <row r="40" spans="1:11" ht="12.75">
      <c r="A40" t="str">
        <f t="shared" si="1"/>
        <v>&lt;li&gt;&lt;/li&gt;</v>
      </c>
      <c r="D40">
        <v>39</v>
      </c>
      <c r="G40" s="2"/>
      <c r="H40" s="4"/>
      <c r="K40" t="str">
        <f t="shared" si="0"/>
        <v> &lt;&gt;</v>
      </c>
    </row>
    <row r="41" spans="1:11" ht="12.75">
      <c r="A41" t="str">
        <f t="shared" si="1"/>
        <v>&lt;li&gt;&lt;/li&gt;</v>
      </c>
      <c r="D41">
        <v>40</v>
      </c>
      <c r="G41" s="2"/>
      <c r="H41" s="4"/>
      <c r="K41" t="str">
        <f t="shared" si="0"/>
        <v> &lt;&gt;</v>
      </c>
    </row>
    <row r="42" spans="1:11" ht="12.75">
      <c r="A42" t="str">
        <f t="shared" si="1"/>
        <v>&lt;li&gt;&lt;/li&gt;</v>
      </c>
      <c r="D42">
        <v>41</v>
      </c>
      <c r="G42" s="2"/>
      <c r="H42" s="4"/>
      <c r="K42" t="str">
        <f t="shared" si="0"/>
        <v> &lt;&gt;</v>
      </c>
    </row>
    <row r="43" spans="1:11" ht="12.75">
      <c r="A43" t="str">
        <f t="shared" si="1"/>
        <v>&lt;li&gt;&lt;/li&gt;</v>
      </c>
      <c r="D43">
        <v>42</v>
      </c>
      <c r="G43" s="2"/>
      <c r="H43" s="4"/>
      <c r="K43" t="str">
        <f t="shared" si="0"/>
        <v> &lt;&gt;</v>
      </c>
    </row>
    <row r="44" spans="1:11" ht="12.75">
      <c r="A44" t="str">
        <f t="shared" si="1"/>
        <v>&lt;li&gt;&lt;/li&gt;</v>
      </c>
      <c r="D44">
        <v>43</v>
      </c>
      <c r="G44" s="2"/>
      <c r="H44" s="4"/>
      <c r="K44" t="str">
        <f t="shared" si="0"/>
        <v> &lt;&gt;</v>
      </c>
    </row>
    <row r="45" spans="1:11" ht="12.75">
      <c r="A45" t="str">
        <f t="shared" si="1"/>
        <v>&lt;li&gt;&lt;/li&gt;</v>
      </c>
      <c r="D45">
        <v>44</v>
      </c>
      <c r="G45" s="2"/>
      <c r="H45" s="4"/>
      <c r="K45" t="str">
        <f t="shared" si="0"/>
        <v> &lt;&gt;</v>
      </c>
    </row>
    <row r="46" spans="1:11" ht="12.75">
      <c r="A46" t="str">
        <f t="shared" si="1"/>
        <v>&lt;li&gt;&lt;/li&gt;</v>
      </c>
      <c r="D46">
        <v>45</v>
      </c>
      <c r="G46" s="2"/>
      <c r="H46" s="4"/>
      <c r="K46" t="str">
        <f t="shared" si="0"/>
        <v> &lt;&gt;</v>
      </c>
    </row>
    <row r="47" spans="1:11" ht="12.75">
      <c r="A47" t="str">
        <f t="shared" si="1"/>
        <v>&lt;li&gt;&lt;/li&gt;</v>
      </c>
      <c r="D47">
        <v>46</v>
      </c>
      <c r="H47" s="4"/>
      <c r="K47" t="str">
        <f t="shared" si="0"/>
        <v> &lt;&gt;</v>
      </c>
    </row>
    <row r="48" spans="1:11" ht="12.75">
      <c r="A48" t="str">
        <f t="shared" si="1"/>
        <v>&lt;li&gt;&lt;/li&gt;</v>
      </c>
      <c r="D48">
        <v>47</v>
      </c>
      <c r="H48" s="4"/>
      <c r="K48" t="str">
        <f t="shared" si="0"/>
        <v> &lt;&gt;</v>
      </c>
    </row>
    <row r="49" spans="1:8" ht="12.75">
      <c r="A49" t="str">
        <f t="shared" si="1"/>
        <v>&lt;li&gt;&lt;/li&gt;</v>
      </c>
      <c r="D49">
        <v>48</v>
      </c>
      <c r="H49" s="4"/>
    </row>
    <row r="50" spans="1:8" ht="12.75">
      <c r="A50" t="str">
        <f t="shared" si="1"/>
        <v>&lt;li&gt;&lt;/li&gt;</v>
      </c>
      <c r="D50">
        <v>49</v>
      </c>
      <c r="G50" s="2"/>
      <c r="H50" s="4"/>
    </row>
    <row r="51" spans="4:8" ht="12.75">
      <c r="D51">
        <v>50</v>
      </c>
      <c r="G51" s="2"/>
      <c r="H51" s="4"/>
    </row>
    <row r="52" spans="7:8" ht="12.75">
      <c r="G52" s="2"/>
      <c r="H52" s="4"/>
    </row>
    <row r="53" spans="5:11" ht="12.75">
      <c r="E53" t="s">
        <v>30</v>
      </c>
      <c r="F53" t="s">
        <v>31</v>
      </c>
      <c r="G53" s="2" t="s">
        <v>85</v>
      </c>
      <c r="H53" s="4">
        <v>38443.50782407408</v>
      </c>
      <c r="I53" t="s">
        <v>20</v>
      </c>
      <c r="J53" t="s">
        <v>139</v>
      </c>
      <c r="K53" t="str">
        <f>CONCATENATE(E53," &lt;",F53,"&gt;")</f>
        <v>Jamie Oberschlake &lt;jeveretto@yahoo.com&gt;</v>
      </c>
    </row>
    <row r="54" spans="5:11" ht="12.75">
      <c r="E54" t="s">
        <v>129</v>
      </c>
      <c r="F54" t="s">
        <v>130</v>
      </c>
      <c r="G54" s="2" t="s">
        <v>84</v>
      </c>
      <c r="H54" s="4">
        <v>38447.68325231481</v>
      </c>
      <c r="I54" t="s">
        <v>22</v>
      </c>
      <c r="J54" t="s">
        <v>140</v>
      </c>
      <c r="K54" t="str">
        <f>CONCATENATE(E54," &lt;",F54,"&gt;")</f>
        <v>michel droge &lt;shelly@ithacabakery.com&gt;</v>
      </c>
    </row>
    <row r="55" spans="5:11" ht="12.75">
      <c r="E55" t="s">
        <v>93</v>
      </c>
      <c r="F55" t="s">
        <v>94</v>
      </c>
      <c r="G55" s="2" t="s">
        <v>84</v>
      </c>
      <c r="H55" s="4">
        <v>38443.54172453703</v>
      </c>
      <c r="I55" t="s">
        <v>22</v>
      </c>
      <c r="J55" t="s">
        <v>141</v>
      </c>
      <c r="K55" t="str">
        <f>CONCATENATE(E55," &lt;",F55,"&gt;")</f>
        <v>Stephen Murphy &lt;trout100@telus.net&gt;</v>
      </c>
    </row>
    <row r="56" spans="5:11" ht="12.75">
      <c r="E56" t="s">
        <v>69</v>
      </c>
      <c r="F56" t="s">
        <v>19</v>
      </c>
      <c r="G56" s="2" t="s">
        <v>85</v>
      </c>
      <c r="H56" s="4">
        <v>38443.459386574075</v>
      </c>
      <c r="I56" t="s">
        <v>20</v>
      </c>
      <c r="J56" t="s">
        <v>144</v>
      </c>
      <c r="K56" t="str">
        <f>CONCATENATE(E56," &lt;",F56,"&gt;")</f>
        <v>connie pierson &lt;cjpiers@icehouse.net&gt;</v>
      </c>
    </row>
    <row r="57" spans="5:11" ht="12.75">
      <c r="E57" t="s">
        <v>103</v>
      </c>
      <c r="F57" t="s">
        <v>104</v>
      </c>
      <c r="G57" s="2" t="s">
        <v>84</v>
      </c>
      <c r="H57" s="4">
        <v>38443.64576388889</v>
      </c>
      <c r="I57" t="s">
        <v>20</v>
      </c>
      <c r="J57" t="s">
        <v>141</v>
      </c>
      <c r="K57" t="str">
        <f>CONCATENATE(E57," &lt;",F57,"&gt;")</f>
        <v>derrick sampson &lt;dlsampson2002@yahoo.com&gt;</v>
      </c>
    </row>
    <row r="58" spans="5:10" ht="12.75">
      <c r="E58" t="s">
        <v>32</v>
      </c>
      <c r="F58" t="s">
        <v>81</v>
      </c>
      <c r="G58" s="2" t="s">
        <v>85</v>
      </c>
      <c r="H58" s="4">
        <v>38443.4774537037</v>
      </c>
      <c r="I58" t="s">
        <v>23</v>
      </c>
      <c r="J58" t="s">
        <v>142</v>
      </c>
    </row>
    <row r="59" spans="5:10" ht="12.75">
      <c r="E59" t="s">
        <v>28</v>
      </c>
      <c r="F59" t="s">
        <v>29</v>
      </c>
      <c r="G59" s="2" t="s">
        <v>85</v>
      </c>
      <c r="H59" s="4">
        <v>38443.49302083333</v>
      </c>
      <c r="I59" t="s">
        <v>20</v>
      </c>
      <c r="J59" t="s">
        <v>142</v>
      </c>
    </row>
    <row r="60" spans="4:10" ht="12.75">
      <c r="D60">
        <v>30</v>
      </c>
      <c r="E60" t="s">
        <v>105</v>
      </c>
      <c r="F60" t="s">
        <v>106</v>
      </c>
      <c r="G60" s="2" t="s">
        <v>85</v>
      </c>
      <c r="H60" s="4">
        <v>38443.69453703704</v>
      </c>
      <c r="I60" t="s">
        <v>99</v>
      </c>
      <c r="J60" t="s">
        <v>143</v>
      </c>
    </row>
    <row r="61" spans="4:10" ht="12.75">
      <c r="D61">
        <v>31</v>
      </c>
      <c r="E61" t="s">
        <v>133</v>
      </c>
      <c r="F61" t="s">
        <v>134</v>
      </c>
      <c r="G61" s="2" t="s">
        <v>85</v>
      </c>
      <c r="H61" s="4">
        <v>38450.06423611111</v>
      </c>
      <c r="I61" t="s">
        <v>22</v>
      </c>
      <c r="J61" t="s">
        <v>143</v>
      </c>
    </row>
    <row r="62" spans="4:10" ht="12.75">
      <c r="D62">
        <v>32</v>
      </c>
      <c r="E62" t="s">
        <v>135</v>
      </c>
      <c r="F62" t="s">
        <v>136</v>
      </c>
      <c r="G62" s="2"/>
      <c r="H62" s="4">
        <v>38452.64556712963</v>
      </c>
      <c r="I62" t="s">
        <v>22</v>
      </c>
      <c r="J62" t="s">
        <v>143</v>
      </c>
    </row>
    <row r="63" spans="4:10" ht="12.75">
      <c r="D63">
        <v>1</v>
      </c>
      <c r="E63" t="s">
        <v>67</v>
      </c>
      <c r="F63" t="s">
        <v>68</v>
      </c>
      <c r="G63" s="2" t="s">
        <v>84</v>
      </c>
      <c r="H63" s="4">
        <v>38443.45866898148</v>
      </c>
      <c r="I63" t="s">
        <v>20</v>
      </c>
      <c r="J63" t="s">
        <v>145</v>
      </c>
    </row>
    <row r="64" ht="12.75">
      <c r="G64" s="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Valued Gateway Client</cp:lastModifiedBy>
  <dcterms:created xsi:type="dcterms:W3CDTF">2002-07-01T16:08:41Z</dcterms:created>
  <dcterms:modified xsi:type="dcterms:W3CDTF">2006-04-10T13:24:58Z</dcterms:modified>
  <cp:category/>
  <cp:version/>
  <cp:contentType/>
  <cp:contentStatus/>
</cp:coreProperties>
</file>